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8195" windowHeight="9780" activeTab="5"/>
  </bookViews>
  <sheets>
    <sheet name="Statewide" sheetId="13" r:id="rId1"/>
    <sheet name="NSW_ClimateZone2" sheetId="21" r:id="rId2"/>
    <sheet name="NSW_ClimateZone4" sheetId="22" r:id="rId3"/>
    <sheet name="NSW_ClimateZone5" sheetId="23" r:id="rId4"/>
    <sheet name="NSW_ClimateZone6" sheetId="24" r:id="rId5"/>
    <sheet name="NSW_ClimateZone7" sheetId="25" r:id="rId6"/>
  </sheets>
  <calcPr calcId="145621"/>
</workbook>
</file>

<file path=xl/calcChain.xml><?xml version="1.0" encoding="utf-8"?>
<calcChain xmlns="http://schemas.openxmlformats.org/spreadsheetml/2006/main">
  <c r="K19" i="21" l="1"/>
  <c r="L18" i="21"/>
  <c r="M17" i="21"/>
  <c r="K10" i="21"/>
  <c r="L9" i="21"/>
  <c r="M8" i="21"/>
  <c r="U10" i="21"/>
  <c r="N19" i="21" s="1"/>
  <c r="U9" i="21"/>
  <c r="K18" i="21" s="1"/>
  <c r="U8" i="21"/>
  <c r="L17" i="21" s="1"/>
  <c r="U7" i="21"/>
  <c r="U11" i="21" s="1"/>
  <c r="O53" i="13"/>
  <c r="N53" i="13"/>
  <c r="M53" i="13"/>
  <c r="L53" i="13"/>
  <c r="K53" i="13"/>
  <c r="O52" i="13"/>
  <c r="N52" i="13"/>
  <c r="M52" i="13"/>
  <c r="L52" i="13"/>
  <c r="K52" i="13"/>
  <c r="O51" i="13"/>
  <c r="N51" i="13"/>
  <c r="M51" i="13"/>
  <c r="L51" i="13"/>
  <c r="K51" i="13"/>
  <c r="O50" i="13"/>
  <c r="N50" i="13"/>
  <c r="M50" i="13"/>
  <c r="L50" i="13"/>
  <c r="K50" i="13"/>
  <c r="O43" i="13"/>
  <c r="N43" i="13"/>
  <c r="M43" i="13"/>
  <c r="L43" i="13"/>
  <c r="K43" i="13"/>
  <c r="O42" i="13"/>
  <c r="N42" i="13"/>
  <c r="M42" i="13"/>
  <c r="L42" i="13"/>
  <c r="K42" i="13"/>
  <c r="O41" i="13"/>
  <c r="N41" i="13"/>
  <c r="M41" i="13"/>
  <c r="L41" i="13"/>
  <c r="K41" i="13"/>
  <c r="O40" i="13"/>
  <c r="N40" i="13"/>
  <c r="M40" i="13"/>
  <c r="L40" i="13"/>
  <c r="K40" i="13"/>
  <c r="O32" i="13"/>
  <c r="N32" i="13"/>
  <c r="M32" i="13"/>
  <c r="L32" i="13"/>
  <c r="K32" i="13"/>
  <c r="O31" i="13"/>
  <c r="N31" i="13"/>
  <c r="M31" i="13"/>
  <c r="L31" i="13"/>
  <c r="K31" i="13"/>
  <c r="O30" i="13"/>
  <c r="N30" i="13"/>
  <c r="M30" i="13"/>
  <c r="L30" i="13"/>
  <c r="K30" i="13"/>
  <c r="O29" i="13"/>
  <c r="N29" i="13"/>
  <c r="M29" i="13"/>
  <c r="L29" i="13"/>
  <c r="K29" i="13"/>
  <c r="O24" i="13"/>
  <c r="N24" i="13"/>
  <c r="M24" i="13"/>
  <c r="L24" i="13"/>
  <c r="K24" i="13"/>
  <c r="O23" i="13"/>
  <c r="N23" i="13"/>
  <c r="M23" i="13"/>
  <c r="L23" i="13"/>
  <c r="K23" i="13"/>
  <c r="O22" i="13"/>
  <c r="N22" i="13"/>
  <c r="M22" i="13"/>
  <c r="L22" i="13"/>
  <c r="K22" i="13"/>
  <c r="O21" i="13"/>
  <c r="N21" i="13"/>
  <c r="M21" i="13"/>
  <c r="L21" i="13"/>
  <c r="K21" i="13"/>
  <c r="O16" i="13"/>
  <c r="N16" i="13"/>
  <c r="M16" i="13"/>
  <c r="L16" i="13"/>
  <c r="K16" i="13"/>
  <c r="O15" i="13"/>
  <c r="N15" i="13"/>
  <c r="M15" i="13"/>
  <c r="L15" i="13"/>
  <c r="K15" i="13"/>
  <c r="O14" i="13"/>
  <c r="N14" i="13"/>
  <c r="M14" i="13"/>
  <c r="L14" i="13"/>
  <c r="K14" i="13"/>
  <c r="O13" i="13"/>
  <c r="N13" i="13"/>
  <c r="M13" i="13"/>
  <c r="L13" i="13"/>
  <c r="K13" i="13"/>
  <c r="O8" i="13"/>
  <c r="N8" i="13"/>
  <c r="M8" i="13"/>
  <c r="L8" i="13"/>
  <c r="K8" i="13"/>
  <c r="O7" i="13"/>
  <c r="N7" i="13"/>
  <c r="M7" i="13"/>
  <c r="L7" i="13"/>
  <c r="K7" i="13"/>
  <c r="O6" i="13"/>
  <c r="N6" i="13"/>
  <c r="M6" i="13"/>
  <c r="L6" i="13"/>
  <c r="K6" i="13"/>
  <c r="O5" i="13"/>
  <c r="N5" i="13"/>
  <c r="M5" i="13"/>
  <c r="L5" i="13"/>
  <c r="K5" i="13"/>
  <c r="L47" i="13"/>
  <c r="L37" i="13"/>
  <c r="L26" i="13"/>
  <c r="L18" i="13"/>
  <c r="L10" i="13"/>
  <c r="L2" i="13"/>
  <c r="U8" i="13"/>
  <c r="U5" i="13"/>
  <c r="U6" i="13"/>
  <c r="U7" i="13"/>
  <c r="U4" i="13"/>
  <c r="N7" i="21" l="1"/>
  <c r="J16" i="21"/>
  <c r="N16" i="21"/>
  <c r="K7" i="21"/>
  <c r="J8" i="21"/>
  <c r="N8" i="21"/>
  <c r="M9" i="21"/>
  <c r="L10" i="21"/>
  <c r="K16" i="21"/>
  <c r="J17" i="21"/>
  <c r="N17" i="21"/>
  <c r="M18" i="21"/>
  <c r="L19" i="21"/>
  <c r="J7" i="21"/>
  <c r="L7" i="21"/>
  <c r="K8" i="21"/>
  <c r="J9" i="21"/>
  <c r="N9" i="21"/>
  <c r="M10" i="21"/>
  <c r="L16" i="21"/>
  <c r="K17" i="21"/>
  <c r="J18" i="21"/>
  <c r="N18" i="21"/>
  <c r="M19" i="21"/>
  <c r="M7" i="21"/>
  <c r="L8" i="21"/>
  <c r="K9" i="21"/>
  <c r="J10" i="21"/>
  <c r="N10" i="21"/>
  <c r="M16" i="21"/>
  <c r="J19" i="21"/>
</calcChain>
</file>

<file path=xl/sharedStrings.xml><?xml version="1.0" encoding="utf-8"?>
<sst xmlns="http://schemas.openxmlformats.org/spreadsheetml/2006/main" count="431" uniqueCount="20">
  <si>
    <t>People in house</t>
  </si>
  <si>
    <t>Summer</t>
  </si>
  <si>
    <t>Autumn</t>
  </si>
  <si>
    <t>Winter</t>
  </si>
  <si>
    <t>Spring</t>
  </si>
  <si>
    <t>Season</t>
  </si>
  <si>
    <t>Neither gas nor pool</t>
  </si>
  <si>
    <t>Gas but no pool</t>
  </si>
  <si>
    <t>Pool but no gas</t>
  </si>
  <si>
    <t>Both pool and gas</t>
  </si>
  <si>
    <t>No gas in zone</t>
  </si>
  <si>
    <t>No Pool - Gas not controlled</t>
  </si>
  <si>
    <t>Pool - Gas not controlled</t>
  </si>
  <si>
    <t>seasons</t>
  </si>
  <si>
    <t>summer</t>
  </si>
  <si>
    <t>autumn</t>
  </si>
  <si>
    <t>winter</t>
  </si>
  <si>
    <t>spring</t>
  </si>
  <si>
    <t>Quarterly</t>
  </si>
  <si>
    <t>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</si>
</sst>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0" xfId="0" applyFont="1" applyFill="1"/>
    <xf numFmtId="164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3" fontId="2" fillId="0" borderId="0" xfId="0" applyNumberFormat="1" applyFont="1"/>
    <xf numFmtId="3" fontId="0" fillId="0" borderId="0" xfId="0" applyNumberFormat="1" applyFill="1"/>
    <xf numFmtId="0" fontId="3" fillId="0" borderId="0" xfId="0" applyFont="1" applyFill="1"/>
    <xf numFmtId="3" fontId="1" fillId="0" borderId="0" xfId="0" applyNumberFormat="1" applyFont="1" applyFill="1"/>
    <xf numFmtId="3" fontId="2" fillId="0" borderId="0" xfId="0" applyNumberFormat="1" applyFont="1" applyFill="1"/>
    <xf numFmtId="15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0"/>
  <sheetViews>
    <sheetView zoomScale="89" zoomScaleNormal="89" workbookViewId="0">
      <selection activeCell="M20" sqref="M20"/>
    </sheetView>
  </sheetViews>
  <sheetFormatPr defaultRowHeight="15" x14ac:dyDescent="0.25"/>
  <cols>
    <col min="2" max="2" width="23.42578125" customWidth="1"/>
    <col min="3" max="7" width="9.140625" style="5"/>
    <col min="10" max="10" width="23.42578125" customWidth="1"/>
    <col min="20" max="20" width="10.28515625" bestFit="1" customWidth="1"/>
  </cols>
  <sheetData>
    <row r="1" spans="2:21" x14ac:dyDescent="0.25">
      <c r="B1" s="2" t="s">
        <v>18</v>
      </c>
      <c r="D1" s="6" t="s">
        <v>0</v>
      </c>
      <c r="J1" s="2" t="s">
        <v>19</v>
      </c>
      <c r="K1" s="5"/>
      <c r="L1" s="6" t="s">
        <v>0</v>
      </c>
      <c r="M1" s="5"/>
      <c r="N1" s="5"/>
      <c r="O1" s="5"/>
    </row>
    <row r="2" spans="2:21" x14ac:dyDescent="0.25">
      <c r="D2" s="7" t="s">
        <v>6</v>
      </c>
      <c r="K2" s="5"/>
      <c r="L2" s="7" t="str">
        <f>D2</f>
        <v>Neither gas nor pool</v>
      </c>
      <c r="M2" s="5"/>
      <c r="N2" s="5"/>
      <c r="O2" s="5"/>
    </row>
    <row r="3" spans="2:21" x14ac:dyDescent="0.25">
      <c r="B3" s="2" t="s">
        <v>5</v>
      </c>
      <c r="J3" s="2" t="s">
        <v>5</v>
      </c>
      <c r="K3" s="5"/>
      <c r="L3" s="5"/>
      <c r="M3" s="5"/>
      <c r="N3" s="5"/>
      <c r="O3" s="5"/>
    </row>
    <row r="4" spans="2:21" x14ac:dyDescent="0.25">
      <c r="C4" s="5">
        <v>1</v>
      </c>
      <c r="D4" s="5">
        <v>2</v>
      </c>
      <c r="E4" s="5">
        <v>3</v>
      </c>
      <c r="F4" s="5">
        <v>4</v>
      </c>
      <c r="G4" s="5">
        <v>5</v>
      </c>
      <c r="K4" s="5">
        <v>1</v>
      </c>
      <c r="L4" s="5">
        <v>2</v>
      </c>
      <c r="M4" s="5">
        <v>3</v>
      </c>
      <c r="N4" s="5">
        <v>4</v>
      </c>
      <c r="O4" s="5">
        <v>5</v>
      </c>
      <c r="R4" t="s">
        <v>13</v>
      </c>
      <c r="S4" t="s">
        <v>14</v>
      </c>
      <c r="T4" s="12">
        <v>41609</v>
      </c>
      <c r="U4">
        <f>_xlfn.DAYS(T5,T4)</f>
        <v>90</v>
      </c>
    </row>
    <row r="5" spans="2:21" x14ac:dyDescent="0.25">
      <c r="B5" t="s">
        <v>1</v>
      </c>
      <c r="C5" s="5">
        <v>806.24400000000003</v>
      </c>
      <c r="D5" s="5">
        <v>1376.278</v>
      </c>
      <c r="E5" s="5">
        <v>1696.2850000000001</v>
      </c>
      <c r="F5" s="5">
        <v>1783.2380000000001</v>
      </c>
      <c r="G5" s="5">
        <v>2321.7200000000003</v>
      </c>
      <c r="J5" t="s">
        <v>1</v>
      </c>
      <c r="K5" s="5">
        <f>C5/INDEX(U4:U7,MATCH(J5,S4:S7,0))</f>
        <v>8.9582666666666668</v>
      </c>
      <c r="L5" s="5">
        <f>D5/INDEX(U4:U7,MATCH(J5,S4:S7,0))</f>
        <v>15.291977777777777</v>
      </c>
      <c r="M5" s="5">
        <f>E5/INDEX(U4:U7,MATCH(J5,S4:S7,0))</f>
        <v>18.847611111111114</v>
      </c>
      <c r="N5" s="5">
        <f>F5/INDEX(U4:U7,MATCH(J5,S4:S7,0))</f>
        <v>19.813755555555556</v>
      </c>
      <c r="O5" s="5">
        <f>G5/INDEX(U4:U7,MATCH(J5,S4:S7,0))</f>
        <v>25.796888888888891</v>
      </c>
      <c r="S5" s="12" t="s">
        <v>15</v>
      </c>
      <c r="T5" s="12">
        <v>41699</v>
      </c>
      <c r="U5">
        <f t="shared" ref="U5:U7" si="0">_xlfn.DAYS(T6,T5)</f>
        <v>92</v>
      </c>
    </row>
    <row r="6" spans="2:21" x14ac:dyDescent="0.25">
      <c r="B6" t="s">
        <v>2</v>
      </c>
      <c r="C6" s="5">
        <v>883.27300000000002</v>
      </c>
      <c r="D6" s="5">
        <v>1488.1480000000001</v>
      </c>
      <c r="E6" s="5">
        <v>1777.5349999999999</v>
      </c>
      <c r="F6" s="5">
        <v>1808.652</v>
      </c>
      <c r="G6" s="5">
        <v>2309.2579999999998</v>
      </c>
      <c r="J6" t="s">
        <v>2</v>
      </c>
      <c r="K6" s="5">
        <f>C6/INDEX(U4:U7,MATCH(J6,S4:S7,0))</f>
        <v>9.6007934782608704</v>
      </c>
      <c r="L6" s="5">
        <f>D6/INDEX(U4:U7,MATCH(J6,S4:S7,0))</f>
        <v>16.175521739130435</v>
      </c>
      <c r="M6" s="5">
        <f>E6/INDEX(U4:U7,MATCH(J6,S4:S7,0))</f>
        <v>19.321032608695649</v>
      </c>
      <c r="N6" s="5">
        <f>F6/INDEX(U4:U7,MATCH(J6,S4:S7,0))</f>
        <v>19.65926086956522</v>
      </c>
      <c r="O6" s="5">
        <f>G6/INDEX(U4:U7,MATCH(J6,S4:S7,0))</f>
        <v>25.100630434782605</v>
      </c>
      <c r="S6" s="12" t="s">
        <v>16</v>
      </c>
      <c r="T6" s="12">
        <v>41791</v>
      </c>
      <c r="U6">
        <f t="shared" si="0"/>
        <v>92</v>
      </c>
    </row>
    <row r="7" spans="2:21" x14ac:dyDescent="0.25">
      <c r="B7" t="s">
        <v>3</v>
      </c>
      <c r="C7" s="5">
        <v>955.9</v>
      </c>
      <c r="D7" s="5">
        <v>1692.4549999999999</v>
      </c>
      <c r="E7" s="5">
        <v>2134.9969999999998</v>
      </c>
      <c r="F7" s="5">
        <v>2322.23</v>
      </c>
      <c r="G7" s="5">
        <v>2881.1770000000001</v>
      </c>
      <c r="J7" t="s">
        <v>3</v>
      </c>
      <c r="K7" s="5">
        <f>C7/INDEX(U4:U7,MATCH(J7,S4:S7,0))</f>
        <v>10.390217391304347</v>
      </c>
      <c r="L7" s="5">
        <f>D7/INDEX(U4:U7,MATCH(J7,S4:S7,0))</f>
        <v>18.396249999999998</v>
      </c>
      <c r="M7" s="5">
        <f>E7/INDEX(U4:U7,MATCH(J7,S4:S7,0))</f>
        <v>23.206489130434782</v>
      </c>
      <c r="N7" s="5">
        <f>F7/INDEX(U4:U7,MATCH(J7,S4:S7,0))</f>
        <v>25.241630434782611</v>
      </c>
      <c r="O7" s="5">
        <f>G7/INDEX(U4:U7,MATCH(J7,S4:S7,0))</f>
        <v>31.317141304347828</v>
      </c>
      <c r="S7" s="12" t="s">
        <v>17</v>
      </c>
      <c r="T7" s="12">
        <v>41883</v>
      </c>
      <c r="U7">
        <f t="shared" si="0"/>
        <v>91</v>
      </c>
    </row>
    <row r="8" spans="2:21" x14ac:dyDescent="0.25">
      <c r="B8" t="s">
        <v>4</v>
      </c>
      <c r="C8" s="5">
        <v>816.98900000000003</v>
      </c>
      <c r="D8" s="5">
        <v>1379.7640000000001</v>
      </c>
      <c r="E8" s="5">
        <v>1710.5450000000001</v>
      </c>
      <c r="F8" s="5">
        <v>1822.6210000000001</v>
      </c>
      <c r="G8" s="5">
        <v>2392.3069999999998</v>
      </c>
      <c r="J8" t="s">
        <v>4</v>
      </c>
      <c r="K8" s="5">
        <f>C8/INDEX(U4:U7,MATCH(J8,S4:S7,0))</f>
        <v>8.9779010989010999</v>
      </c>
      <c r="L8" s="5">
        <f>D8/INDEX(U4:U7,MATCH(J8,S4:S7,0))</f>
        <v>15.162241758241759</v>
      </c>
      <c r="M8" s="5">
        <f>E8/INDEX(U4:U7,MATCH(J8,S4:S7,0))</f>
        <v>18.797197802197804</v>
      </c>
      <c r="N8" s="5">
        <f>F8/INDEX(U4:U7,MATCH(J8,S4:S7,0))</f>
        <v>20.0288021978022</v>
      </c>
      <c r="O8" s="5">
        <f>G8/INDEX(U4:U7,MATCH(J8,S4:S7,0))</f>
        <v>26.289087912087911</v>
      </c>
      <c r="S8" s="12"/>
      <c r="T8" s="13">
        <v>41974</v>
      </c>
      <c r="U8">
        <f>SUM(U4:U7)</f>
        <v>365</v>
      </c>
    </row>
    <row r="9" spans="2:21" x14ac:dyDescent="0.25">
      <c r="K9" s="5"/>
      <c r="L9" s="5"/>
      <c r="M9" s="5"/>
      <c r="N9" s="5"/>
      <c r="O9" s="5"/>
      <c r="S9" s="13"/>
    </row>
    <row r="10" spans="2:21" x14ac:dyDescent="0.25">
      <c r="D10" s="7" t="s">
        <v>7</v>
      </c>
      <c r="K10" s="5"/>
      <c r="L10" s="7" t="str">
        <f>D10</f>
        <v>Gas but no pool</v>
      </c>
      <c r="M10" s="5"/>
      <c r="N10" s="5"/>
      <c r="O10" s="5"/>
    </row>
    <row r="11" spans="2:21" x14ac:dyDescent="0.25">
      <c r="B11" s="2" t="s">
        <v>5</v>
      </c>
      <c r="J11" s="2" t="s">
        <v>5</v>
      </c>
      <c r="K11" s="5"/>
      <c r="L11" s="5"/>
      <c r="M11" s="5"/>
      <c r="N11" s="5"/>
      <c r="O11" s="5"/>
    </row>
    <row r="12" spans="2:21" x14ac:dyDescent="0.25">
      <c r="C12" s="5">
        <v>1</v>
      </c>
      <c r="D12" s="5">
        <v>2</v>
      </c>
      <c r="E12" s="5">
        <v>3</v>
      </c>
      <c r="F12" s="5">
        <v>4</v>
      </c>
      <c r="G12" s="5">
        <v>5</v>
      </c>
      <c r="K12" s="5">
        <v>1</v>
      </c>
      <c r="L12" s="5">
        <v>2</v>
      </c>
      <c r="M12" s="5">
        <v>3</v>
      </c>
      <c r="N12" s="5">
        <v>4</v>
      </c>
      <c r="O12" s="5">
        <v>5</v>
      </c>
    </row>
    <row r="13" spans="2:21" x14ac:dyDescent="0.25">
      <c r="B13" t="s">
        <v>1</v>
      </c>
      <c r="C13" s="5">
        <v>811.27600000000007</v>
      </c>
      <c r="D13" s="5">
        <v>1094.3920000000001</v>
      </c>
      <c r="E13" s="5">
        <v>1335.7510000000002</v>
      </c>
      <c r="F13" s="5">
        <v>1301.8420000000001</v>
      </c>
      <c r="G13" s="5">
        <v>1799.1600000000003</v>
      </c>
      <c r="J13" t="s">
        <v>1</v>
      </c>
      <c r="K13" s="5">
        <f>C13/INDEX(U4:U7,MATCH(J13,S4:S7,0))</f>
        <v>9.0141777777777783</v>
      </c>
      <c r="L13" s="5">
        <f>D13/INDEX(U4:U7,MATCH(J13,S4:S7,0))</f>
        <v>12.159911111111112</v>
      </c>
      <c r="M13" s="5">
        <f>E13/INDEX(U4:U7,MATCH(J13,S4:S7,0))</f>
        <v>14.841677777777781</v>
      </c>
      <c r="N13" s="5">
        <f>F13/INDEX(U4:U7,MATCH(J13,S4:S7,0))</f>
        <v>14.464911111111112</v>
      </c>
      <c r="O13" s="5">
        <f>G13/INDEX(U4:U7,MATCH(J13,S4:S7,0))</f>
        <v>19.990666666666669</v>
      </c>
    </row>
    <row r="14" spans="2:21" x14ac:dyDescent="0.25">
      <c r="B14" t="s">
        <v>2</v>
      </c>
      <c r="C14" s="5">
        <v>744.78700000000003</v>
      </c>
      <c r="D14" s="5">
        <v>1016.9120000000001</v>
      </c>
      <c r="E14" s="5">
        <v>1261.4399999999998</v>
      </c>
      <c r="F14" s="5">
        <v>1319.0219999999999</v>
      </c>
      <c r="G14" s="5">
        <v>1748.3549999999998</v>
      </c>
      <c r="J14" t="s">
        <v>2</v>
      </c>
      <c r="K14" s="5">
        <f>C14/INDEX(U4:U7,MATCH(J14,S4:S7,0))</f>
        <v>8.0955108695652171</v>
      </c>
      <c r="L14" s="5">
        <f>D14/INDEX(U4:U7,MATCH(J14,S4:S7,0))</f>
        <v>11.053391304347828</v>
      </c>
      <c r="M14" s="5">
        <f>E14/INDEX(U4:U7,MATCH(J14,S4:S7,0))</f>
        <v>13.711304347826085</v>
      </c>
      <c r="N14" s="5">
        <f>F14/INDEX(U4:U7,MATCH(J14,S4:S7,0))</f>
        <v>14.337195652173913</v>
      </c>
      <c r="O14" s="5">
        <f>G14/INDEX(U4:U7,MATCH(J14,S4:S7,0))</f>
        <v>19.003858695652173</v>
      </c>
    </row>
    <row r="15" spans="2:21" x14ac:dyDescent="0.25">
      <c r="B15" t="s">
        <v>3</v>
      </c>
      <c r="C15" s="5">
        <v>879.31</v>
      </c>
      <c r="D15" s="5">
        <v>1267.9499999999998</v>
      </c>
      <c r="E15" s="5">
        <v>1415.7099999999998</v>
      </c>
      <c r="F15" s="5">
        <v>1622.93</v>
      </c>
      <c r="G15" s="5">
        <v>2215.6680000000001</v>
      </c>
      <c r="J15" t="s">
        <v>3</v>
      </c>
      <c r="K15" s="5">
        <f>C15/INDEX(U4:U7,MATCH(J15,S4:S7,0))</f>
        <v>9.5577173913043474</v>
      </c>
      <c r="L15" s="5">
        <f>D15/INDEX(U4:U7,MATCH(J15,S4:S7,0))</f>
        <v>13.782065217391303</v>
      </c>
      <c r="M15" s="5">
        <f>E15/INDEX(U4:U7,MATCH(J15,S4:S7,0))</f>
        <v>15.388152173913042</v>
      </c>
      <c r="N15" s="5">
        <f>F15/INDEX(U4:U7,MATCH(J15,S4:S7,0))</f>
        <v>17.64054347826087</v>
      </c>
      <c r="O15" s="5">
        <f>G15/INDEX(U4:U7,MATCH(J15,S4:S7,0))</f>
        <v>24.083347826086957</v>
      </c>
    </row>
    <row r="16" spans="2:21" x14ac:dyDescent="0.25">
      <c r="B16" t="s">
        <v>4</v>
      </c>
      <c r="C16" s="5">
        <v>740.26900000000001</v>
      </c>
      <c r="D16" s="5">
        <v>1023.0010000000002</v>
      </c>
      <c r="E16" s="5">
        <v>1298.3400000000001</v>
      </c>
      <c r="F16" s="5">
        <v>1384.7070000000001</v>
      </c>
      <c r="G16" s="5">
        <v>1900.2449999999999</v>
      </c>
      <c r="J16" t="s">
        <v>4</v>
      </c>
      <c r="K16" s="5">
        <f>C16/INDEX(U4:U7,MATCH(J16,S4:S7,0))</f>
        <v>8.1348241758241766</v>
      </c>
      <c r="L16" s="5">
        <f>D16/INDEX(U4:U7,MATCH(J16,S4:S7,0))</f>
        <v>11.241769230769233</v>
      </c>
      <c r="M16" s="5">
        <f>E16/INDEX(U4:U7,MATCH(J16,S4:S7,0))</f>
        <v>14.267472527472529</v>
      </c>
      <c r="N16" s="5">
        <f>F16/INDEX(U4:U7,MATCH(J16,S4:S7,0))</f>
        <v>15.216560439560441</v>
      </c>
      <c r="O16" s="5">
        <f>G16/INDEX(U4:U7,MATCH(J16,S4:S7,0))</f>
        <v>20.881813186813186</v>
      </c>
    </row>
    <row r="17" spans="2:15" x14ac:dyDescent="0.25">
      <c r="K17" s="5"/>
      <c r="L17" s="5"/>
      <c r="M17" s="5"/>
      <c r="N17" s="5"/>
      <c r="O17" s="5"/>
    </row>
    <row r="18" spans="2:15" x14ac:dyDescent="0.25">
      <c r="D18" s="7" t="s">
        <v>8</v>
      </c>
      <c r="K18" s="5"/>
      <c r="L18" s="7" t="str">
        <f>D18</f>
        <v>Pool but no gas</v>
      </c>
      <c r="M18" s="5"/>
      <c r="N18" s="5"/>
      <c r="O18" s="5"/>
    </row>
    <row r="19" spans="2:15" x14ac:dyDescent="0.25">
      <c r="B19" s="2" t="s">
        <v>5</v>
      </c>
      <c r="J19" s="2" t="s">
        <v>5</v>
      </c>
      <c r="K19" s="5"/>
      <c r="L19" s="5"/>
      <c r="M19" s="5"/>
      <c r="N19" s="5"/>
      <c r="O19" s="5"/>
    </row>
    <row r="20" spans="2:15" x14ac:dyDescent="0.25">
      <c r="C20" s="5">
        <v>1</v>
      </c>
      <c r="D20" s="5">
        <v>2</v>
      </c>
      <c r="E20" s="5">
        <v>3</v>
      </c>
      <c r="F20" s="5">
        <v>4</v>
      </c>
      <c r="G20" s="5">
        <v>5</v>
      </c>
      <c r="K20" s="5">
        <v>1</v>
      </c>
      <c r="L20" s="5">
        <v>2</v>
      </c>
      <c r="M20" s="5">
        <v>3</v>
      </c>
      <c r="N20" s="5">
        <v>4</v>
      </c>
      <c r="O20" s="5">
        <v>5</v>
      </c>
    </row>
    <row r="21" spans="2:15" x14ac:dyDescent="0.25">
      <c r="B21" t="s">
        <v>1</v>
      </c>
      <c r="C21" s="5">
        <v>1608.038</v>
      </c>
      <c r="D21" s="5">
        <v>2178.0720000000001</v>
      </c>
      <c r="E21" s="5">
        <v>2498.0790000000002</v>
      </c>
      <c r="F21" s="5">
        <v>2585.0320000000002</v>
      </c>
      <c r="G21" s="5">
        <v>3123.5140000000001</v>
      </c>
      <c r="J21" t="s">
        <v>1</v>
      </c>
      <c r="K21" s="5">
        <f>C21/INDEX(U4:U7,MATCH(J21,S4:S7,0))</f>
        <v>17.86708888888889</v>
      </c>
      <c r="L21" s="5">
        <f>D21/INDEX(U4:U7,MATCH(J21,S4:S7,0))</f>
        <v>24.200800000000001</v>
      </c>
      <c r="M21" s="5">
        <f>E21/INDEX(U4:U7,MATCH(J21,S4:S7,0))</f>
        <v>27.756433333333334</v>
      </c>
      <c r="N21" s="5">
        <f>F21/INDEX(U4:U7,MATCH(J21,S4:S7,0))</f>
        <v>28.722577777777779</v>
      </c>
      <c r="O21" s="5">
        <f>G21/INDEX(U4:U7,MATCH(J21,S4:S7,0))</f>
        <v>34.705711111111114</v>
      </c>
    </row>
    <row r="22" spans="2:15" x14ac:dyDescent="0.25">
      <c r="B22" t="s">
        <v>2</v>
      </c>
      <c r="C22" s="5">
        <v>1504.9590000000001</v>
      </c>
      <c r="D22" s="5">
        <v>2109.8340000000003</v>
      </c>
      <c r="E22" s="5">
        <v>2399.221</v>
      </c>
      <c r="F22" s="5">
        <v>2430.3380000000002</v>
      </c>
      <c r="G22" s="5">
        <v>2930.944</v>
      </c>
      <c r="J22" t="s">
        <v>2</v>
      </c>
      <c r="K22" s="5">
        <f>C22/INDEX(U4:U7,MATCH(J22,S4:S7,0))</f>
        <v>16.358250000000002</v>
      </c>
      <c r="L22" s="5">
        <f>D22/INDEX(U4:U7,MATCH(J22,S4:S7,0))</f>
        <v>22.932978260869568</v>
      </c>
      <c r="M22" s="5">
        <f>E22/INDEX(U4:U7,MATCH(J22,S4:S7,0))</f>
        <v>26.078489130434782</v>
      </c>
      <c r="N22" s="5">
        <f>F22/INDEX(U4:U7,MATCH(J22,S4:S7,0))</f>
        <v>26.416717391304349</v>
      </c>
      <c r="O22" s="5">
        <f>G22/INDEX(U4:U7,MATCH(J22,S4:S7,0))</f>
        <v>31.858086956521738</v>
      </c>
    </row>
    <row r="23" spans="2:15" x14ac:dyDescent="0.25">
      <c r="B23" t="s">
        <v>3</v>
      </c>
      <c r="C23" s="5">
        <v>1677.6869999999999</v>
      </c>
      <c r="D23" s="5">
        <v>2414.2420000000002</v>
      </c>
      <c r="E23" s="5">
        <v>2856.7839999999997</v>
      </c>
      <c r="F23" s="5">
        <v>3044.0169999999998</v>
      </c>
      <c r="G23" s="5">
        <v>3602.9639999999999</v>
      </c>
      <c r="J23" t="s">
        <v>3</v>
      </c>
      <c r="K23" s="5">
        <f>C23/INDEX(U4:U7,MATCH(J23,S4:S7,0))</f>
        <v>18.235728260869564</v>
      </c>
      <c r="L23" s="5">
        <f>D23/INDEX(U4:U7,MATCH(J23,S4:S7,0))</f>
        <v>26.241760869565219</v>
      </c>
      <c r="M23" s="5">
        <f>E23/INDEX(U4:U7,MATCH(J23,S4:S7,0))</f>
        <v>31.051999999999996</v>
      </c>
      <c r="N23" s="5">
        <f>F23/INDEX(U4:U7,MATCH(J23,S4:S7,0))</f>
        <v>33.087141304347824</v>
      </c>
      <c r="O23" s="5">
        <f>G23/INDEX(U4:U7,MATCH(J23,S4:S7,0))</f>
        <v>39.162652173913045</v>
      </c>
    </row>
    <row r="24" spans="2:15" x14ac:dyDescent="0.25">
      <c r="B24" t="s">
        <v>4</v>
      </c>
      <c r="C24" s="5">
        <v>1500.7429999999999</v>
      </c>
      <c r="D24" s="5">
        <v>2063.518</v>
      </c>
      <c r="E24" s="5">
        <v>2394.299</v>
      </c>
      <c r="F24" s="5">
        <v>2506.375</v>
      </c>
      <c r="G24" s="5">
        <v>3076.0609999999997</v>
      </c>
      <c r="J24" t="s">
        <v>4</v>
      </c>
      <c r="K24" s="5">
        <f>C24/INDEX(U4:U7,MATCH(J24,S4:S7,0))</f>
        <v>16.491681318681319</v>
      </c>
      <c r="L24" s="5">
        <f>D24/INDEX(U4:U7,MATCH(J24,S4:S7,0))</f>
        <v>22.676021978021978</v>
      </c>
      <c r="M24" s="5">
        <f>E24/INDEX(U4:U7,MATCH(J24,S4:S7,0))</f>
        <v>26.310978021978023</v>
      </c>
      <c r="N24" s="5">
        <f>F24/INDEX(U4:U7,MATCH(J24,S4:S7,0))</f>
        <v>27.542582417582416</v>
      </c>
      <c r="O24" s="5">
        <f>G24/INDEX(U4:U7,MATCH(J24,S4:S7,0))</f>
        <v>33.802868131868131</v>
      </c>
    </row>
    <row r="25" spans="2:15" x14ac:dyDescent="0.25">
      <c r="K25" s="5"/>
      <c r="L25" s="5"/>
      <c r="M25" s="5"/>
      <c r="N25" s="5"/>
      <c r="O25" s="5"/>
    </row>
    <row r="26" spans="2:15" x14ac:dyDescent="0.25">
      <c r="D26" s="7" t="s">
        <v>9</v>
      </c>
      <c r="K26" s="5"/>
      <c r="L26" s="7" t="str">
        <f>D26</f>
        <v>Both pool and gas</v>
      </c>
      <c r="M26" s="5"/>
      <c r="N26" s="5"/>
      <c r="O26" s="5"/>
    </row>
    <row r="27" spans="2:15" x14ac:dyDescent="0.25">
      <c r="B27" s="2" t="s">
        <v>5</v>
      </c>
      <c r="J27" s="2" t="s">
        <v>5</v>
      </c>
      <c r="K27" s="5"/>
      <c r="L27" s="5"/>
      <c r="M27" s="5"/>
      <c r="N27" s="5"/>
      <c r="O27" s="5"/>
    </row>
    <row r="28" spans="2:15" x14ac:dyDescent="0.25">
      <c r="C28" s="5">
        <v>1</v>
      </c>
      <c r="D28" s="5">
        <v>2</v>
      </c>
      <c r="E28" s="5">
        <v>3</v>
      </c>
      <c r="F28" s="5">
        <v>4</v>
      </c>
      <c r="G28" s="5">
        <v>5</v>
      </c>
      <c r="K28" s="5">
        <v>1</v>
      </c>
      <c r="L28" s="5">
        <v>2</v>
      </c>
      <c r="M28" s="5">
        <v>3</v>
      </c>
      <c r="N28" s="5">
        <v>4</v>
      </c>
      <c r="O28" s="5">
        <v>5</v>
      </c>
    </row>
    <row r="29" spans="2:15" x14ac:dyDescent="0.25">
      <c r="B29" t="s">
        <v>1</v>
      </c>
      <c r="C29" s="5">
        <v>1613.0700000000002</v>
      </c>
      <c r="D29" s="5">
        <v>1896.1860000000001</v>
      </c>
      <c r="E29" s="5">
        <v>2137.5450000000001</v>
      </c>
      <c r="F29" s="5">
        <v>2103.636</v>
      </c>
      <c r="G29" s="5">
        <v>2600.9540000000002</v>
      </c>
      <c r="J29" t="s">
        <v>1</v>
      </c>
      <c r="K29" s="5">
        <f>C29/INDEX(U4:U7,MATCH(J29,S4:S7,0))</f>
        <v>17.923000000000002</v>
      </c>
      <c r="L29" s="5">
        <f>D29/INDEX(U4:U7,MATCH(J29,S4:S7,0))</f>
        <v>21.068733333333334</v>
      </c>
      <c r="M29" s="5">
        <f>E29/INDEX(U4:U7,MATCH(J29,S4:S7,0))</f>
        <v>23.750500000000002</v>
      </c>
      <c r="N29" s="5">
        <f>F29/INDEX(U4:U7,MATCH(J29,S4:S7,0))</f>
        <v>23.373733333333334</v>
      </c>
      <c r="O29" s="5">
        <f>G29/INDEX(U4:U7,MATCH(J29,S4:S7,0))</f>
        <v>28.899488888888889</v>
      </c>
    </row>
    <row r="30" spans="2:15" x14ac:dyDescent="0.25">
      <c r="B30" t="s">
        <v>2</v>
      </c>
      <c r="C30" s="5">
        <v>1366.473</v>
      </c>
      <c r="D30" s="5">
        <v>1638.5980000000002</v>
      </c>
      <c r="E30" s="5">
        <v>1883.1259999999997</v>
      </c>
      <c r="F30" s="5">
        <v>1940.7080000000001</v>
      </c>
      <c r="G30" s="5">
        <v>2370.0409999999997</v>
      </c>
      <c r="J30" t="s">
        <v>2</v>
      </c>
      <c r="K30" s="5">
        <f>C30/INDEX(U4:U7,MATCH(J30,S4:S7,0))</f>
        <v>14.852967391304347</v>
      </c>
      <c r="L30" s="5">
        <f>D30/INDEX(U4:U7,MATCH(J30,S4:S7,0))</f>
        <v>17.81084782608696</v>
      </c>
      <c r="M30" s="5">
        <f>E30/INDEX(U4:U7,MATCH(J30,S4:S7,0))</f>
        <v>20.468760869565216</v>
      </c>
      <c r="N30" s="5">
        <f>F30/INDEX(U4:U7,MATCH(J30,S4:S7,0))</f>
        <v>21.094652173913044</v>
      </c>
      <c r="O30" s="5">
        <f>G30/INDEX(U4:U7,MATCH(J30,S4:S7,0))</f>
        <v>25.761315217391303</v>
      </c>
    </row>
    <row r="31" spans="2:15" x14ac:dyDescent="0.25">
      <c r="B31" t="s">
        <v>3</v>
      </c>
      <c r="C31" s="5">
        <v>1601.097</v>
      </c>
      <c r="D31" s="5">
        <v>1989.7369999999999</v>
      </c>
      <c r="E31" s="5">
        <v>2137.4969999999998</v>
      </c>
      <c r="F31" s="5">
        <v>2344.7170000000001</v>
      </c>
      <c r="G31" s="5">
        <v>2937.4549999999999</v>
      </c>
      <c r="J31" t="s">
        <v>3</v>
      </c>
      <c r="K31" s="5">
        <f>C31/INDEX(U4:U7,MATCH(J31,S4:S7,0))</f>
        <v>17.403228260869565</v>
      </c>
      <c r="L31" s="5">
        <f>D31/INDEX(U4:U7,MATCH(J31,S4:S7,0))</f>
        <v>21.62757608695652</v>
      </c>
      <c r="M31" s="5">
        <f>E31/INDEX(U4:U7,MATCH(J31,S4:S7,0))</f>
        <v>23.233663043478259</v>
      </c>
      <c r="N31" s="5">
        <f>F31/INDEX(U4:U7,MATCH(J31,S4:S7,0))</f>
        <v>25.486054347826087</v>
      </c>
      <c r="O31" s="5">
        <f>G31/INDEX(U4:U7,MATCH(J31,S4:S7,0))</f>
        <v>31.928858695652174</v>
      </c>
    </row>
    <row r="32" spans="2:15" x14ac:dyDescent="0.25">
      <c r="B32" t="s">
        <v>4</v>
      </c>
      <c r="C32" s="5">
        <v>1424.0230000000001</v>
      </c>
      <c r="D32" s="5">
        <v>1706.7550000000001</v>
      </c>
      <c r="E32" s="5">
        <v>1982.0940000000001</v>
      </c>
      <c r="F32" s="5">
        <v>2068.4610000000002</v>
      </c>
      <c r="G32" s="5">
        <v>2583.9989999999998</v>
      </c>
      <c r="J32" t="s">
        <v>4</v>
      </c>
      <c r="K32" s="5">
        <f>C32/INDEX(U4:U7,MATCH(J32,S4:S7,0))</f>
        <v>15.648604395604398</v>
      </c>
      <c r="L32" s="5">
        <f>D32/INDEX(U4:U7,MATCH(J32,S4:S7,0))</f>
        <v>18.755549450549452</v>
      </c>
      <c r="M32" s="5">
        <f>E32/INDEX(U4:U7,MATCH(J32,S4:S7,0))</f>
        <v>21.781252747252747</v>
      </c>
      <c r="N32" s="5">
        <f>F32/INDEX(U4:U7,MATCH(J32,S4:S7,0))</f>
        <v>22.730340659340662</v>
      </c>
      <c r="O32" s="5">
        <f>G32/INDEX(U4:U7,MATCH(J32,S4:S7,0))</f>
        <v>28.395593406593406</v>
      </c>
    </row>
    <row r="33" spans="2:15" x14ac:dyDescent="0.25">
      <c r="K33" s="5"/>
      <c r="L33" s="5"/>
      <c r="M33" s="5"/>
      <c r="N33" s="5"/>
      <c r="O33" s="5"/>
    </row>
    <row r="34" spans="2:15" x14ac:dyDescent="0.25">
      <c r="C34"/>
      <c r="D34"/>
      <c r="E34"/>
      <c r="F34"/>
      <c r="G34"/>
    </row>
    <row r="35" spans="2:15" x14ac:dyDescent="0.25">
      <c r="C35" s="4"/>
      <c r="D35" s="4"/>
      <c r="E35" s="4"/>
      <c r="F35" s="4"/>
      <c r="G35" s="4"/>
      <c r="K35" s="4"/>
      <c r="L35" s="4"/>
      <c r="M35" s="4"/>
      <c r="N35" s="4"/>
      <c r="O35" s="4"/>
    </row>
    <row r="36" spans="2:15" x14ac:dyDescent="0.25">
      <c r="C36"/>
      <c r="D36"/>
      <c r="E36"/>
      <c r="F36"/>
      <c r="G36"/>
    </row>
    <row r="37" spans="2:15" x14ac:dyDescent="0.25">
      <c r="D37" s="7" t="s">
        <v>11</v>
      </c>
      <c r="K37" s="5"/>
      <c r="L37" s="7" t="str">
        <f>D37</f>
        <v>No Pool - Gas not controlled</v>
      </c>
      <c r="M37" s="5"/>
      <c r="N37" s="5"/>
      <c r="O37" s="5"/>
    </row>
    <row r="38" spans="2:15" x14ac:dyDescent="0.25">
      <c r="B38" s="2" t="s">
        <v>5</v>
      </c>
      <c r="J38" s="2" t="s">
        <v>5</v>
      </c>
      <c r="K38" s="5"/>
      <c r="L38" s="5"/>
      <c r="M38" s="5"/>
      <c r="N38" s="5"/>
      <c r="O38" s="5"/>
    </row>
    <row r="39" spans="2:15" x14ac:dyDescent="0.25">
      <c r="C39" s="5">
        <v>1</v>
      </c>
      <c r="D39" s="5">
        <v>2</v>
      </c>
      <c r="E39" s="5">
        <v>3</v>
      </c>
      <c r="F39" s="5">
        <v>4</v>
      </c>
      <c r="G39" s="5">
        <v>5</v>
      </c>
      <c r="K39" s="5">
        <v>1</v>
      </c>
      <c r="L39" s="5">
        <v>2</v>
      </c>
      <c r="M39" s="5">
        <v>3</v>
      </c>
      <c r="N39" s="5">
        <v>4</v>
      </c>
      <c r="O39" s="5">
        <v>5</v>
      </c>
    </row>
    <row r="40" spans="2:15" x14ac:dyDescent="0.25">
      <c r="B40" t="s">
        <v>1</v>
      </c>
      <c r="C40" s="5">
        <v>808.81500000000005</v>
      </c>
      <c r="D40" s="5">
        <v>1270.6320000000001</v>
      </c>
      <c r="E40" s="5">
        <v>1555.0329999999999</v>
      </c>
      <c r="F40" s="5">
        <v>1536.377</v>
      </c>
      <c r="G40" s="5">
        <v>2084.4</v>
      </c>
      <c r="J40" t="s">
        <v>1</v>
      </c>
      <c r="K40" s="5">
        <f>C40/INDEX(U4:U7,MATCH(J40,S4:S7,0))</f>
        <v>8.9868333333333332</v>
      </c>
      <c r="L40" s="5">
        <f>D40/INDEX(U4:U7,MATCH(J40,S4:S7,0))</f>
        <v>14.118133333333335</v>
      </c>
      <c r="M40" s="5">
        <f>E40/INDEX(U4:U7,MATCH(J40,S4:S7,0))</f>
        <v>17.278144444444443</v>
      </c>
      <c r="N40" s="5">
        <f>F40/INDEX(U4:U7,MATCH(J40,S4:S7,0))</f>
        <v>17.070855555555553</v>
      </c>
      <c r="O40" s="5">
        <f>G40/INDEX(U4:U7,MATCH(J40,S4:S7,0))</f>
        <v>23.16</v>
      </c>
    </row>
    <row r="41" spans="2:15" x14ac:dyDescent="0.25">
      <c r="B41" t="s">
        <v>2</v>
      </c>
      <c r="C41" s="5">
        <v>827.03200000000004</v>
      </c>
      <c r="D41" s="5">
        <v>1310.222</v>
      </c>
      <c r="E41" s="5">
        <v>1574.598</v>
      </c>
      <c r="F41" s="5">
        <v>1557.607</v>
      </c>
      <c r="G41" s="5">
        <v>2054.4380000000001</v>
      </c>
      <c r="J41" t="s">
        <v>2</v>
      </c>
      <c r="K41" s="5">
        <f>C41/INDEX(U4:U7,MATCH(J41,S4:S7,0))</f>
        <v>8.989478260869566</v>
      </c>
      <c r="L41" s="5">
        <f>D41/INDEX(U4:U7,MATCH(J41,S4:S7,0))</f>
        <v>14.241543478260869</v>
      </c>
      <c r="M41" s="5">
        <f>E41/INDEX(U4:U7,MATCH(J41,S4:S7,0))</f>
        <v>17.115195652173913</v>
      </c>
      <c r="N41" s="5">
        <f>F41/INDEX(U4:U7,MATCH(J41,S4:S7,0))</f>
        <v>16.930510869565218</v>
      </c>
      <c r="O41" s="5">
        <f>G41/INDEX(U4:U7,MATCH(J41,S4:S7,0))</f>
        <v>22.330847826086959</v>
      </c>
    </row>
    <row r="42" spans="2:15" x14ac:dyDescent="0.25">
      <c r="B42" t="s">
        <v>3</v>
      </c>
      <c r="C42" s="5">
        <v>925.24</v>
      </c>
      <c r="D42" s="5">
        <v>1533.231</v>
      </c>
      <c r="E42" s="5">
        <v>1852.1689999999999</v>
      </c>
      <c r="F42" s="5">
        <v>1963.607</v>
      </c>
      <c r="G42" s="5">
        <v>2579.299</v>
      </c>
      <c r="J42" t="s">
        <v>3</v>
      </c>
      <c r="K42" s="5">
        <f>C42/INDEX(U4:U7,MATCH(J42,S4:S7,0))</f>
        <v>10.05695652173913</v>
      </c>
      <c r="L42" s="5">
        <f>D42/INDEX(U4:U7,MATCH(J42,S4:S7,0))</f>
        <v>16.665554347826088</v>
      </c>
      <c r="M42" s="5">
        <f>E42/INDEX(U4:U7,MATCH(J42,S4:S7,0))</f>
        <v>20.132271739130434</v>
      </c>
      <c r="N42" s="5">
        <f>F42/INDEX(U4:U7,MATCH(J42,S4:S7,0))</f>
        <v>21.343554347826085</v>
      </c>
      <c r="O42" s="5">
        <f>G42/INDEX(U4:U7,MATCH(J42,S4:S7,0))</f>
        <v>28.035858695652173</v>
      </c>
    </row>
    <row r="43" spans="2:15" x14ac:dyDescent="0.25">
      <c r="B43" t="s">
        <v>4</v>
      </c>
      <c r="C43" s="5">
        <v>786.00800000000004</v>
      </c>
      <c r="D43" s="5">
        <v>1245.3410000000001</v>
      </c>
      <c r="E43" s="5">
        <v>1548.633</v>
      </c>
      <c r="F43" s="5">
        <v>1598.0790000000002</v>
      </c>
      <c r="G43" s="5">
        <v>2168.7889999999998</v>
      </c>
      <c r="J43" t="s">
        <v>4</v>
      </c>
      <c r="K43" s="5">
        <f>C43/INDEX(U4:U7,MATCH(J43,S4:S7,0))</f>
        <v>8.6374505494505502</v>
      </c>
      <c r="L43" s="5">
        <f>D43/INDEX(U4:U7,MATCH(J43,S4:S7,0))</f>
        <v>13.685065934065936</v>
      </c>
      <c r="M43" s="5">
        <f>E43/INDEX(U4:U7,MATCH(J43,S4:S7,0))</f>
        <v>17.017945054945056</v>
      </c>
      <c r="N43" s="5">
        <f>F43/INDEX(U4:U7,MATCH(J43,S4:S7,0))</f>
        <v>17.561307692307693</v>
      </c>
      <c r="O43" s="5">
        <f>G43/INDEX(U4:U7,MATCH(J43,S4:S7,0))</f>
        <v>23.832846153846152</v>
      </c>
    </row>
    <row r="44" spans="2:15" x14ac:dyDescent="0.25">
      <c r="C44"/>
      <c r="D44"/>
      <c r="E44"/>
      <c r="F44"/>
      <c r="G44"/>
    </row>
    <row r="45" spans="2:15" x14ac:dyDescent="0.25">
      <c r="C45"/>
      <c r="D45"/>
      <c r="E45"/>
      <c r="F45"/>
      <c r="G45"/>
    </row>
    <row r="46" spans="2:15" x14ac:dyDescent="0.25">
      <c r="C46"/>
      <c r="D46"/>
      <c r="E46"/>
      <c r="F46"/>
      <c r="G46"/>
    </row>
    <row r="47" spans="2:15" x14ac:dyDescent="0.25">
      <c r="D47" s="7" t="s">
        <v>12</v>
      </c>
      <c r="K47" s="5"/>
      <c r="L47" s="7" t="str">
        <f>D47</f>
        <v>Pool - Gas not controlled</v>
      </c>
      <c r="M47" s="5"/>
      <c r="N47" s="5"/>
      <c r="O47" s="5"/>
    </row>
    <row r="48" spans="2:15" x14ac:dyDescent="0.25">
      <c r="B48" s="2" t="s">
        <v>5</v>
      </c>
      <c r="J48" s="2" t="s">
        <v>5</v>
      </c>
      <c r="K48" s="5"/>
      <c r="L48" s="5"/>
      <c r="M48" s="5"/>
      <c r="N48" s="5"/>
      <c r="O48" s="5"/>
    </row>
    <row r="49" spans="2:15" x14ac:dyDescent="0.25">
      <c r="C49" s="5">
        <v>1</v>
      </c>
      <c r="D49" s="5">
        <v>2</v>
      </c>
      <c r="E49" s="5">
        <v>3</v>
      </c>
      <c r="F49" s="5">
        <v>4</v>
      </c>
      <c r="G49" s="5">
        <v>5</v>
      </c>
      <c r="K49" s="5">
        <v>1</v>
      </c>
      <c r="L49" s="5">
        <v>2</v>
      </c>
      <c r="M49" s="5">
        <v>3</v>
      </c>
      <c r="N49" s="5">
        <v>4</v>
      </c>
      <c r="O49" s="5">
        <v>5</v>
      </c>
    </row>
    <row r="50" spans="2:15" x14ac:dyDescent="0.25">
      <c r="B50" t="s">
        <v>1</v>
      </c>
      <c r="C50" s="5">
        <v>1596.9970000000001</v>
      </c>
      <c r="D50" s="5">
        <v>2058.8140000000003</v>
      </c>
      <c r="E50" s="5">
        <v>2343.2150000000001</v>
      </c>
      <c r="F50" s="5">
        <v>2324.5590000000002</v>
      </c>
      <c r="G50" s="5">
        <v>2872.5820000000003</v>
      </c>
      <c r="J50" t="s">
        <v>1</v>
      </c>
      <c r="K50" s="5">
        <f>C50/INDEX(U4:U7,MATCH(J50,S4:S7,0))</f>
        <v>17.744411111111113</v>
      </c>
      <c r="L50" s="5">
        <f>D50/INDEX(U4:U7,MATCH(J50,S4:S7,0))</f>
        <v>22.875711111111116</v>
      </c>
      <c r="M50" s="5">
        <f>E50/INDEX(U4:U7,MATCH(J50,S4:S7,0))</f>
        <v>26.035722222222223</v>
      </c>
      <c r="N50" s="5">
        <f>F50/INDEX(U4:U7,MATCH(J50,S4:S7,0))</f>
        <v>25.828433333333336</v>
      </c>
      <c r="O50" s="5">
        <f>G50/INDEX(U4:U7,MATCH(J50,S4:S7,0))</f>
        <v>31.917577777777783</v>
      </c>
    </row>
    <row r="51" spans="2:15" x14ac:dyDescent="0.25">
      <c r="B51" t="s">
        <v>2</v>
      </c>
      <c r="C51" s="5">
        <v>1434.6680000000001</v>
      </c>
      <c r="D51" s="5">
        <v>1917.8579999999999</v>
      </c>
      <c r="E51" s="5">
        <v>2182.2339999999999</v>
      </c>
      <c r="F51" s="5">
        <v>2165.2429999999999</v>
      </c>
      <c r="G51" s="5">
        <v>2662.0740000000001</v>
      </c>
      <c r="J51" t="s">
        <v>2</v>
      </c>
      <c r="K51" s="5">
        <f>C51/INDEX(U4:U7,MATCH(J51,S4:S7,0))</f>
        <v>15.594217391304349</v>
      </c>
      <c r="L51" s="5">
        <f>D51/INDEX(U4:U7,MATCH(J51,S4:S7,0))</f>
        <v>20.846282608695653</v>
      </c>
      <c r="M51" s="5">
        <f>E51/INDEX(U4:U7,MATCH(J51,S4:S7,0))</f>
        <v>23.719934782608696</v>
      </c>
      <c r="N51" s="5">
        <f>F51/INDEX(U4:U7,MATCH(J51,S4:S7,0))</f>
        <v>23.535249999999998</v>
      </c>
      <c r="O51" s="5">
        <f>G51/INDEX(U4:U7,MATCH(J51,S4:S7,0))</f>
        <v>28.935586956521739</v>
      </c>
    </row>
    <row r="52" spans="2:15" x14ac:dyDescent="0.25">
      <c r="B52" t="s">
        <v>3</v>
      </c>
      <c r="C52" s="5">
        <v>1627.38</v>
      </c>
      <c r="D52" s="5">
        <v>2235.3710000000001</v>
      </c>
      <c r="E52" s="5">
        <v>2554.3089999999997</v>
      </c>
      <c r="F52" s="5">
        <v>2665.7469999999998</v>
      </c>
      <c r="G52" s="5">
        <v>3281.4389999999999</v>
      </c>
      <c r="J52" t="s">
        <v>3</v>
      </c>
      <c r="K52" s="5">
        <f>C52/INDEX(U4:U7,MATCH(J52,S4:S7,0))</f>
        <v>17.688913043478262</v>
      </c>
      <c r="L52" s="5">
        <f>D52/INDEX(U4:U7,MATCH(J52,S4:S7,0))</f>
        <v>24.297510869565219</v>
      </c>
      <c r="M52" s="5">
        <f>E52/INDEX(U4:U7,MATCH(J52,S4:S7,0))</f>
        <v>27.764228260869562</v>
      </c>
      <c r="N52" s="5">
        <f>F52/INDEX(U4:U7,MATCH(J52,S4:S7,0))</f>
        <v>28.975510869565216</v>
      </c>
      <c r="O52" s="5">
        <f>G52/INDEX(U4:U7,MATCH(J52,S4:S7,0))</f>
        <v>35.667815217391301</v>
      </c>
    </row>
    <row r="53" spans="2:15" x14ac:dyDescent="0.25">
      <c r="B53" t="s">
        <v>4</v>
      </c>
      <c r="C53" s="5">
        <v>1457.26</v>
      </c>
      <c r="D53" s="5">
        <v>1916.5930000000001</v>
      </c>
      <c r="E53" s="5">
        <v>2219.8850000000002</v>
      </c>
      <c r="F53" s="5">
        <v>2269.3310000000001</v>
      </c>
      <c r="G53" s="5">
        <v>2840.0409999999997</v>
      </c>
      <c r="J53" t="s">
        <v>4</v>
      </c>
      <c r="K53" s="5">
        <f>C53/INDEX(U4:U7,MATCH(J53,S4:S7,0))</f>
        <v>16.013846153846153</v>
      </c>
      <c r="L53" s="5">
        <f>D53/INDEX(U4:U7,MATCH(J53,S4:S7,0))</f>
        <v>21.06146153846154</v>
      </c>
      <c r="M53" s="5">
        <f>E53/INDEX(U4:U7,MATCH(J53,S4:S7,0))</f>
        <v>24.39434065934066</v>
      </c>
      <c r="N53" s="5">
        <f>F53/INDEX(U4:U7,MATCH(J53,S4:S7,0))</f>
        <v>24.937703296703297</v>
      </c>
      <c r="O53" s="5">
        <f>G53/INDEX(U4:U7,MATCH(J53,S4:S7,0))</f>
        <v>31.209241758241756</v>
      </c>
    </row>
    <row r="54" spans="2:15" x14ac:dyDescent="0.25">
      <c r="C54"/>
      <c r="D54"/>
      <c r="E54"/>
      <c r="F54"/>
      <c r="G54"/>
    </row>
    <row r="55" spans="2:15" x14ac:dyDescent="0.25">
      <c r="C55"/>
      <c r="D55"/>
      <c r="E55"/>
      <c r="F55"/>
      <c r="G55"/>
    </row>
    <row r="60" spans="2:15" x14ac:dyDescent="0.25">
      <c r="K60" s="4"/>
      <c r="L60" s="4"/>
      <c r="M60" s="4"/>
      <c r="N60" s="4"/>
      <c r="O60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zoomScale="85" zoomScaleNormal="85" workbookViewId="0">
      <selection activeCell="I2" sqref="I2"/>
    </sheetView>
  </sheetViews>
  <sheetFormatPr defaultRowHeight="15" x14ac:dyDescent="0.25"/>
  <cols>
    <col min="1" max="1" width="24.140625" style="1" customWidth="1"/>
    <col min="2" max="2" width="9" style="8" customWidth="1"/>
    <col min="3" max="7" width="9.140625" style="8"/>
    <col min="8" max="16384" width="9.140625" style="1"/>
  </cols>
  <sheetData>
    <row r="1" spans="1:21" x14ac:dyDescent="0.25">
      <c r="C1" s="9" t="s">
        <v>10</v>
      </c>
    </row>
    <row r="2" spans="1:21" x14ac:dyDescent="0.25">
      <c r="A2" s="3" t="s">
        <v>18</v>
      </c>
      <c r="I2" s="3" t="s">
        <v>19</v>
      </c>
    </row>
    <row r="3" spans="1:21" x14ac:dyDescent="0.25">
      <c r="C3" s="10" t="s">
        <v>0</v>
      </c>
      <c r="G3" s="1"/>
    </row>
    <row r="4" spans="1:21" x14ac:dyDescent="0.25">
      <c r="C4" s="11" t="s">
        <v>6</v>
      </c>
      <c r="G4" s="1"/>
      <c r="I4"/>
      <c r="J4" s="5"/>
      <c r="K4" s="7" t="s">
        <v>6</v>
      </c>
      <c r="L4" s="5"/>
      <c r="M4" s="5"/>
      <c r="N4" s="5"/>
      <c r="O4"/>
      <c r="P4"/>
      <c r="Q4"/>
      <c r="R4"/>
      <c r="S4"/>
      <c r="T4"/>
    </row>
    <row r="5" spans="1:21" x14ac:dyDescent="0.25">
      <c r="A5" s="3" t="s">
        <v>5</v>
      </c>
      <c r="G5" s="1"/>
      <c r="I5" s="2" t="s">
        <v>5</v>
      </c>
      <c r="J5" s="5"/>
      <c r="K5" s="5"/>
      <c r="L5" s="5"/>
      <c r="M5" s="5"/>
      <c r="N5" s="5"/>
      <c r="O5"/>
      <c r="P5"/>
      <c r="Q5"/>
      <c r="R5"/>
      <c r="S5"/>
      <c r="T5"/>
    </row>
    <row r="6" spans="1:21" x14ac:dyDescent="0.25">
      <c r="B6" s="8">
        <v>1</v>
      </c>
      <c r="C6" s="8">
        <v>2</v>
      </c>
      <c r="D6" s="8">
        <v>3</v>
      </c>
      <c r="E6" s="8">
        <v>4</v>
      </c>
      <c r="F6" s="8">
        <v>5</v>
      </c>
      <c r="G6" s="1"/>
      <c r="I6"/>
      <c r="J6" s="5">
        <v>1</v>
      </c>
      <c r="K6" s="5">
        <v>2</v>
      </c>
      <c r="L6" s="5">
        <v>3</v>
      </c>
      <c r="M6" s="5">
        <v>4</v>
      </c>
      <c r="N6" s="5">
        <v>5</v>
      </c>
      <c r="O6"/>
      <c r="P6"/>
      <c r="Q6"/>
      <c r="R6"/>
      <c r="S6" s="12"/>
      <c r="T6"/>
    </row>
    <row r="7" spans="1:21" x14ac:dyDescent="0.25">
      <c r="A7" s="1" t="s">
        <v>1</v>
      </c>
      <c r="B7" s="8">
        <v>684.43391052349989</v>
      </c>
      <c r="C7" s="8">
        <v>1168.3452323458673</v>
      </c>
      <c r="D7" s="8">
        <v>1440.0044848859093</v>
      </c>
      <c r="E7" s="8">
        <v>1513.8203294959155</v>
      </c>
      <c r="F7" s="8">
        <v>1970.9466349400682</v>
      </c>
      <c r="G7" s="1"/>
      <c r="I7" t="s">
        <v>1</v>
      </c>
      <c r="J7" s="5">
        <f t="shared" ref="J7:N10" si="0">B7/INDEX($U$7:$U$10,MATCH($I7,$S$7:$S$10,0))</f>
        <v>7.6048212280388876</v>
      </c>
      <c r="K7" s="5">
        <f t="shared" si="0"/>
        <v>12.981613692731859</v>
      </c>
      <c r="L7" s="5">
        <f t="shared" si="0"/>
        <v>16.00004983206566</v>
      </c>
      <c r="M7" s="5">
        <f t="shared" si="0"/>
        <v>16.82022588328795</v>
      </c>
      <c r="N7" s="5">
        <f t="shared" si="0"/>
        <v>21.899407054889647</v>
      </c>
      <c r="O7"/>
      <c r="P7"/>
      <c r="Q7"/>
      <c r="R7" t="s">
        <v>13</v>
      </c>
      <c r="S7" t="s">
        <v>14</v>
      </c>
      <c r="T7" s="12">
        <v>41609</v>
      </c>
      <c r="U7">
        <f>_xlfn.DAYS(T8,T7)</f>
        <v>90</v>
      </c>
    </row>
    <row r="8" spans="1:21" x14ac:dyDescent="0.25">
      <c r="A8" s="1" t="s">
        <v>2</v>
      </c>
      <c r="B8" s="8">
        <v>808.76898234427165</v>
      </c>
      <c r="C8" s="8">
        <v>1362.6228171105233</v>
      </c>
      <c r="D8" s="8">
        <v>1627.6000432837013</v>
      </c>
      <c r="E8" s="8">
        <v>1656.0923264437288</v>
      </c>
      <c r="F8" s="8">
        <v>2114.472244289555</v>
      </c>
      <c r="G8" s="1"/>
      <c r="I8" t="s">
        <v>2</v>
      </c>
      <c r="J8" s="5">
        <f t="shared" si="0"/>
        <v>8.7909671993942577</v>
      </c>
      <c r="K8" s="5">
        <f t="shared" si="0"/>
        <v>14.811117577288297</v>
      </c>
      <c r="L8" s="5">
        <f t="shared" si="0"/>
        <v>17.691304818301102</v>
      </c>
      <c r="M8" s="5">
        <f t="shared" si="0"/>
        <v>18.001003548301401</v>
      </c>
      <c r="N8" s="5">
        <f t="shared" si="0"/>
        <v>22.983393959669076</v>
      </c>
      <c r="O8"/>
      <c r="P8"/>
      <c r="Q8"/>
      <c r="R8"/>
      <c r="S8" s="12" t="s">
        <v>15</v>
      </c>
      <c r="T8" s="12">
        <v>41699</v>
      </c>
      <c r="U8">
        <f t="shared" ref="U8:U10" si="1">_xlfn.DAYS(T9,T8)</f>
        <v>92</v>
      </c>
    </row>
    <row r="9" spans="1:21" x14ac:dyDescent="0.25">
      <c r="A9" s="1" t="s">
        <v>3</v>
      </c>
      <c r="B9" s="8">
        <v>714.87715512310319</v>
      </c>
      <c r="C9" s="8">
        <v>1265.7154676994157</v>
      </c>
      <c r="D9" s="8">
        <v>1596.6739005715658</v>
      </c>
      <c r="E9" s="8">
        <v>1736.6975373381356</v>
      </c>
      <c r="F9" s="8">
        <v>2154.7103433059078</v>
      </c>
      <c r="G9" s="1"/>
      <c r="I9" t="s">
        <v>3</v>
      </c>
      <c r="J9" s="5">
        <f t="shared" si="0"/>
        <v>7.7704038600337304</v>
      </c>
      <c r="K9" s="5">
        <f t="shared" si="0"/>
        <v>13.757776822819736</v>
      </c>
      <c r="L9" s="5">
        <f t="shared" si="0"/>
        <v>17.355151093169194</v>
      </c>
      <c r="M9" s="5">
        <f t="shared" si="0"/>
        <v>18.877147144979734</v>
      </c>
      <c r="N9" s="5">
        <f t="shared" si="0"/>
        <v>23.420764601151173</v>
      </c>
      <c r="O9"/>
      <c r="P9"/>
      <c r="Q9"/>
      <c r="R9"/>
      <c r="S9" s="12" t="s">
        <v>16</v>
      </c>
      <c r="T9" s="12">
        <v>41791</v>
      </c>
      <c r="U9">
        <f t="shared" si="1"/>
        <v>92</v>
      </c>
    </row>
    <row r="10" spans="1:21" x14ac:dyDescent="0.25">
      <c r="A10" s="1" t="s">
        <v>4</v>
      </c>
      <c r="B10" s="8">
        <v>708.20760066991227</v>
      </c>
      <c r="C10" s="8">
        <v>1196.0495819781181</v>
      </c>
      <c r="D10" s="8">
        <v>1482.7873695825954</v>
      </c>
      <c r="E10" s="8">
        <v>1579.9405442920236</v>
      </c>
      <c r="F10" s="8">
        <v>2073.7733317533475</v>
      </c>
      <c r="G10" s="1"/>
      <c r="I10" t="s">
        <v>4</v>
      </c>
      <c r="J10" s="5">
        <f t="shared" si="0"/>
        <v>7.7825011062627718</v>
      </c>
      <c r="K10" s="5">
        <f t="shared" si="0"/>
        <v>13.14340199975954</v>
      </c>
      <c r="L10" s="5">
        <f t="shared" si="0"/>
        <v>16.29436669870984</v>
      </c>
      <c r="M10" s="5">
        <f t="shared" si="0"/>
        <v>17.361984003209049</v>
      </c>
      <c r="N10" s="5">
        <f t="shared" si="0"/>
        <v>22.788717931355468</v>
      </c>
      <c r="O10"/>
      <c r="P10"/>
      <c r="Q10"/>
      <c r="R10"/>
      <c r="S10" s="12" t="s">
        <v>17</v>
      </c>
      <c r="T10" s="12">
        <v>41883</v>
      </c>
      <c r="U10">
        <f t="shared" si="1"/>
        <v>91</v>
      </c>
    </row>
    <row r="11" spans="1:21" x14ac:dyDescent="0.25">
      <c r="G11" s="1"/>
      <c r="I11"/>
      <c r="J11" s="5"/>
      <c r="K11" s="5"/>
      <c r="L11" s="5"/>
      <c r="M11" s="5"/>
      <c r="N11" s="5"/>
      <c r="O11"/>
      <c r="P11"/>
      <c r="Q11"/>
      <c r="R11"/>
      <c r="S11" s="12"/>
      <c r="T11" s="13">
        <v>41974</v>
      </c>
      <c r="U11">
        <f>SUM(U7:U10)</f>
        <v>365</v>
      </c>
    </row>
    <row r="12" spans="1:21" x14ac:dyDescent="0.25">
      <c r="G12" s="1"/>
      <c r="O12"/>
      <c r="P12"/>
      <c r="Q12"/>
      <c r="R12"/>
      <c r="S12"/>
      <c r="T12"/>
    </row>
    <row r="13" spans="1:21" x14ac:dyDescent="0.25">
      <c r="C13" s="11" t="s">
        <v>8</v>
      </c>
      <c r="G13" s="1"/>
      <c r="I13"/>
      <c r="J13" s="5"/>
      <c r="K13" s="7"/>
      <c r="L13" s="5"/>
      <c r="M13" s="5"/>
      <c r="N13" s="5"/>
      <c r="O13"/>
      <c r="P13"/>
      <c r="Q13"/>
      <c r="R13"/>
      <c r="S13"/>
      <c r="T13"/>
    </row>
    <row r="14" spans="1:21" x14ac:dyDescent="0.25">
      <c r="A14" s="3" t="s">
        <v>5</v>
      </c>
      <c r="G14" s="1"/>
      <c r="I14" s="2" t="s">
        <v>5</v>
      </c>
      <c r="J14" s="5"/>
      <c r="K14" s="5"/>
      <c r="L14" s="5"/>
      <c r="M14" s="5"/>
      <c r="N14" s="5"/>
      <c r="O14"/>
      <c r="P14"/>
      <c r="Q14"/>
      <c r="R14"/>
      <c r="S14"/>
      <c r="T14"/>
    </row>
    <row r="15" spans="1:21" x14ac:dyDescent="0.25">
      <c r="B15" s="8">
        <v>1</v>
      </c>
      <c r="C15" s="8">
        <v>2</v>
      </c>
      <c r="D15" s="8">
        <v>3</v>
      </c>
      <c r="E15" s="8">
        <v>4</v>
      </c>
      <c r="F15" s="8">
        <v>5</v>
      </c>
      <c r="G15" s="1"/>
      <c r="I15"/>
      <c r="J15" s="5">
        <v>1</v>
      </c>
      <c r="K15" s="5">
        <v>2</v>
      </c>
      <c r="L15" s="5">
        <v>3</v>
      </c>
      <c r="M15" s="5">
        <v>4</v>
      </c>
      <c r="N15" s="5">
        <v>5</v>
      </c>
      <c r="O15"/>
      <c r="P15"/>
      <c r="Q15"/>
      <c r="R15"/>
      <c r="S15"/>
      <c r="T15"/>
    </row>
    <row r="16" spans="1:21" x14ac:dyDescent="0.25">
      <c r="A16" s="1" t="s">
        <v>1</v>
      </c>
      <c r="B16" s="8">
        <v>1365.0901422030895</v>
      </c>
      <c r="C16" s="8">
        <v>1849.0014640254569</v>
      </c>
      <c r="D16" s="8">
        <v>2120.6607165654991</v>
      </c>
      <c r="E16" s="8">
        <v>2194.4765611755051</v>
      </c>
      <c r="F16" s="8">
        <v>2651.6028666196576</v>
      </c>
      <c r="G16" s="1"/>
      <c r="I16" t="s">
        <v>1</v>
      </c>
      <c r="J16" s="5">
        <f t="shared" ref="J16:N19" si="2">B16/INDEX($U$7:$U$10,MATCH($I16,$S$7:$S$10,0))</f>
        <v>15.167668246700995</v>
      </c>
      <c r="K16" s="5">
        <f t="shared" si="2"/>
        <v>20.544460711393967</v>
      </c>
      <c r="L16" s="5">
        <f t="shared" si="2"/>
        <v>23.562896850727768</v>
      </c>
      <c r="M16" s="5">
        <f t="shared" si="2"/>
        <v>24.383072901950058</v>
      </c>
      <c r="N16" s="5">
        <f t="shared" si="2"/>
        <v>29.462254073551751</v>
      </c>
      <c r="O16"/>
      <c r="P16"/>
      <c r="Q16"/>
      <c r="R16"/>
      <c r="S16"/>
      <c r="T16"/>
    </row>
    <row r="17" spans="1:20" x14ac:dyDescent="0.25">
      <c r="A17" s="1" t="s">
        <v>2</v>
      </c>
      <c r="B17" s="8">
        <v>1378.0158104004681</v>
      </c>
      <c r="C17" s="8">
        <v>1931.8696451667199</v>
      </c>
      <c r="D17" s="8">
        <v>2196.8468713398979</v>
      </c>
      <c r="E17" s="8">
        <v>2225.3391544999254</v>
      </c>
      <c r="F17" s="8">
        <v>2683.7190723457516</v>
      </c>
      <c r="G17" s="1"/>
      <c r="I17" t="s">
        <v>2</v>
      </c>
      <c r="J17" s="5">
        <f t="shared" si="2"/>
        <v>14.978432721744218</v>
      </c>
      <c r="K17" s="5">
        <f t="shared" si="2"/>
        <v>20.99858309963826</v>
      </c>
      <c r="L17" s="5">
        <f t="shared" si="2"/>
        <v>23.878770340651066</v>
      </c>
      <c r="M17" s="5">
        <f t="shared" si="2"/>
        <v>24.188469070651362</v>
      </c>
      <c r="N17" s="5">
        <f t="shared" si="2"/>
        <v>29.17085948201904</v>
      </c>
      <c r="O17"/>
      <c r="P17"/>
      <c r="Q17"/>
      <c r="R17"/>
      <c r="S17"/>
      <c r="T17"/>
    </row>
    <row r="18" spans="1:20" x14ac:dyDescent="0.25">
      <c r="A18" s="1" t="s">
        <v>3</v>
      </c>
      <c r="B18" s="8">
        <v>1254.6711054995433</v>
      </c>
      <c r="C18" s="8">
        <v>1805.5094180758563</v>
      </c>
      <c r="D18" s="8">
        <v>2136.4678509480059</v>
      </c>
      <c r="E18" s="8">
        <v>2276.4914877145757</v>
      </c>
      <c r="F18" s="8">
        <v>2694.5042936823479</v>
      </c>
      <c r="G18" s="1"/>
      <c r="I18" t="s">
        <v>3</v>
      </c>
      <c r="J18" s="5">
        <f t="shared" si="2"/>
        <v>13.637729407603731</v>
      </c>
      <c r="K18" s="5">
        <f t="shared" si="2"/>
        <v>19.625102370389744</v>
      </c>
      <c r="L18" s="5">
        <f t="shared" si="2"/>
        <v>23.222476640739195</v>
      </c>
      <c r="M18" s="5">
        <f t="shared" si="2"/>
        <v>24.744472692549735</v>
      </c>
      <c r="N18" s="5">
        <f t="shared" si="2"/>
        <v>29.288090148721174</v>
      </c>
      <c r="O18"/>
      <c r="P18"/>
      <c r="Q18"/>
      <c r="R18"/>
      <c r="S18"/>
      <c r="T18"/>
    </row>
    <row r="19" spans="1:20" x14ac:dyDescent="0.25">
      <c r="A19" s="1" t="s">
        <v>4</v>
      </c>
      <c r="B19" s="8">
        <v>1300.9203297133326</v>
      </c>
      <c r="C19" s="8">
        <v>1788.7623110215388</v>
      </c>
      <c r="D19" s="8">
        <v>2075.5000986260161</v>
      </c>
      <c r="E19" s="8">
        <v>2172.6532733354443</v>
      </c>
      <c r="F19" s="8">
        <v>2666.486060796768</v>
      </c>
      <c r="G19" s="1"/>
      <c r="I19" t="s">
        <v>4</v>
      </c>
      <c r="J19" s="5">
        <f t="shared" si="2"/>
        <v>14.295827799047611</v>
      </c>
      <c r="K19" s="5">
        <f t="shared" si="2"/>
        <v>19.656728692544384</v>
      </c>
      <c r="L19" s="5">
        <f t="shared" si="2"/>
        <v>22.807693391494681</v>
      </c>
      <c r="M19" s="5">
        <f t="shared" si="2"/>
        <v>23.875310695993893</v>
      </c>
      <c r="N19" s="5">
        <f t="shared" si="2"/>
        <v>29.302044624140308</v>
      </c>
      <c r="O19"/>
      <c r="P19"/>
      <c r="Q19"/>
      <c r="R19"/>
      <c r="S19"/>
      <c r="T19"/>
    </row>
    <row r="20" spans="1:20" x14ac:dyDescent="0.25">
      <c r="G20" s="1"/>
      <c r="I20"/>
      <c r="J20" s="5"/>
      <c r="K20" s="7"/>
      <c r="L20" s="5"/>
      <c r="M20" s="5"/>
      <c r="N20" s="5"/>
      <c r="O20"/>
      <c r="P20"/>
      <c r="Q20"/>
      <c r="R20"/>
      <c r="S20"/>
      <c r="T20"/>
    </row>
    <row r="21" spans="1:20" x14ac:dyDescent="0.25">
      <c r="C21" s="10"/>
      <c r="G21" s="1"/>
      <c r="I21" s="2"/>
      <c r="J21" s="5"/>
      <c r="K21" s="5"/>
      <c r="L21" s="5"/>
      <c r="M21" s="5"/>
      <c r="N21" s="5"/>
      <c r="O21"/>
      <c r="P21"/>
      <c r="Q21"/>
      <c r="R21"/>
      <c r="S21"/>
      <c r="T21"/>
    </row>
    <row r="22" spans="1:20" x14ac:dyDescent="0.25">
      <c r="G22" s="1"/>
      <c r="I22"/>
      <c r="J22" s="5"/>
      <c r="K22" s="5"/>
      <c r="L22" s="5"/>
      <c r="M22" s="5"/>
      <c r="N22" s="5"/>
      <c r="O22"/>
      <c r="P22"/>
      <c r="Q22"/>
      <c r="R22"/>
      <c r="S22"/>
      <c r="T22"/>
    </row>
    <row r="23" spans="1:20" x14ac:dyDescent="0.25">
      <c r="G23" s="1"/>
      <c r="I23"/>
      <c r="J23" s="5"/>
      <c r="K23" s="5"/>
      <c r="L23" s="5"/>
      <c r="M23" s="5"/>
      <c r="N23" s="5"/>
      <c r="O23"/>
      <c r="P23"/>
      <c r="Q23"/>
      <c r="R23"/>
      <c r="S23"/>
      <c r="T23"/>
    </row>
    <row r="24" spans="1:20" x14ac:dyDescent="0.25">
      <c r="I24"/>
      <c r="J24" s="5"/>
      <c r="K24" s="5"/>
      <c r="L24" s="5"/>
      <c r="M24" s="5"/>
      <c r="N24" s="5"/>
      <c r="O24"/>
      <c r="P24"/>
      <c r="Q24"/>
      <c r="R24"/>
      <c r="S24"/>
      <c r="T24"/>
    </row>
    <row r="25" spans="1:20" x14ac:dyDescent="0.25">
      <c r="I25"/>
      <c r="J25" s="5"/>
      <c r="K25" s="5"/>
      <c r="L25" s="5"/>
      <c r="M25" s="5"/>
      <c r="N25" s="5"/>
      <c r="O25"/>
      <c r="P25"/>
      <c r="Q25"/>
      <c r="R25"/>
      <c r="S25"/>
      <c r="T25"/>
    </row>
    <row r="26" spans="1:20" x14ac:dyDescent="0.25">
      <c r="I26"/>
      <c r="J26" s="5"/>
      <c r="K26" s="5"/>
      <c r="L26" s="5"/>
      <c r="M26" s="5"/>
      <c r="N26" s="5"/>
      <c r="O26"/>
      <c r="P26"/>
      <c r="Q26"/>
      <c r="R26"/>
      <c r="S26"/>
      <c r="T26"/>
    </row>
    <row r="27" spans="1:20" x14ac:dyDescent="0.25">
      <c r="I27"/>
      <c r="J27" s="5"/>
      <c r="K27" s="5"/>
      <c r="L27" s="5"/>
      <c r="M27" s="5"/>
      <c r="N27" s="5"/>
      <c r="O27"/>
      <c r="P27"/>
      <c r="Q27"/>
      <c r="R27"/>
      <c r="S27"/>
      <c r="T27"/>
    </row>
    <row r="28" spans="1:20" x14ac:dyDescent="0.25">
      <c r="I28"/>
      <c r="J28" s="5"/>
      <c r="K28" s="7"/>
      <c r="L28" s="5"/>
      <c r="M28" s="5"/>
      <c r="N28" s="5"/>
      <c r="O28"/>
      <c r="P28"/>
      <c r="Q28"/>
      <c r="R28"/>
      <c r="S28"/>
      <c r="T28"/>
    </row>
    <row r="29" spans="1:20" x14ac:dyDescent="0.25">
      <c r="I29" s="2"/>
      <c r="J29" s="5"/>
      <c r="K29" s="5"/>
      <c r="L29" s="5"/>
      <c r="M29" s="5"/>
      <c r="N29" s="5"/>
      <c r="O29"/>
      <c r="P29"/>
      <c r="Q29"/>
      <c r="R29"/>
      <c r="S29"/>
      <c r="T29"/>
    </row>
    <row r="30" spans="1:20" x14ac:dyDescent="0.25">
      <c r="I30"/>
      <c r="J30" s="5"/>
      <c r="K30" s="5"/>
      <c r="L30" s="5"/>
      <c r="M30" s="5"/>
      <c r="N30" s="5"/>
      <c r="O30"/>
      <c r="P30"/>
      <c r="Q30"/>
      <c r="R30"/>
      <c r="S30"/>
      <c r="T30"/>
    </row>
    <row r="31" spans="1:20" x14ac:dyDescent="0.25">
      <c r="I31"/>
      <c r="J31" s="5"/>
      <c r="K31" s="5"/>
      <c r="L31" s="5"/>
      <c r="M31" s="5"/>
      <c r="N31" s="5"/>
      <c r="O31"/>
      <c r="P31"/>
      <c r="Q31"/>
      <c r="R31"/>
      <c r="S31"/>
      <c r="T31"/>
    </row>
    <row r="32" spans="1:20" x14ac:dyDescent="0.25">
      <c r="I32"/>
      <c r="J32" s="5"/>
      <c r="K32" s="5"/>
      <c r="L32" s="5"/>
      <c r="M32" s="5"/>
      <c r="N32" s="5"/>
      <c r="O32"/>
      <c r="P32"/>
      <c r="Q32"/>
      <c r="R32"/>
      <c r="S32"/>
      <c r="T32"/>
    </row>
    <row r="33" spans="9:20" x14ac:dyDescent="0.25">
      <c r="I33"/>
      <c r="J33" s="5"/>
      <c r="K33" s="5"/>
      <c r="L33" s="5"/>
      <c r="M33" s="5"/>
      <c r="N33" s="5"/>
      <c r="O33"/>
      <c r="P33"/>
      <c r="Q33"/>
      <c r="R33"/>
      <c r="S33"/>
      <c r="T33"/>
    </row>
    <row r="34" spans="9:20" x14ac:dyDescent="0.25">
      <c r="I34"/>
      <c r="J34" s="5"/>
      <c r="K34" s="5"/>
      <c r="L34" s="5"/>
      <c r="M34" s="5"/>
      <c r="N34" s="5"/>
      <c r="O34"/>
      <c r="P34"/>
      <c r="Q34"/>
      <c r="R34"/>
      <c r="S34"/>
      <c r="T34"/>
    </row>
    <row r="35" spans="9:20" x14ac:dyDescent="0.25">
      <c r="I35"/>
      <c r="J35" s="5"/>
      <c r="K35" s="5"/>
      <c r="L35" s="5"/>
      <c r="M35" s="5"/>
      <c r="N35" s="5"/>
      <c r="O35"/>
      <c r="P35"/>
      <c r="Q35"/>
      <c r="R35"/>
      <c r="S35"/>
      <c r="T35"/>
    </row>
    <row r="36" spans="9:20" x14ac:dyDescent="0.25">
      <c r="I36"/>
      <c r="J36"/>
      <c r="K36"/>
      <c r="L36"/>
      <c r="M36"/>
      <c r="N36"/>
      <c r="O36"/>
      <c r="P36"/>
      <c r="Q36"/>
      <c r="R36"/>
      <c r="S36"/>
      <c r="T36"/>
    </row>
    <row r="37" spans="9:20" x14ac:dyDescent="0.25">
      <c r="I37"/>
      <c r="J37" s="4"/>
      <c r="K37" s="4"/>
      <c r="L37" s="4"/>
      <c r="M37" s="4"/>
      <c r="N37" s="4"/>
      <c r="O37"/>
      <c r="P37"/>
      <c r="Q37"/>
      <c r="R37"/>
      <c r="S37"/>
      <c r="T37"/>
    </row>
    <row r="38" spans="9:20" x14ac:dyDescent="0.25">
      <c r="I38"/>
      <c r="J38"/>
      <c r="K38"/>
      <c r="L38"/>
      <c r="M38"/>
      <c r="N38"/>
      <c r="O38"/>
      <c r="P38"/>
      <c r="Q38"/>
      <c r="R38"/>
      <c r="S38"/>
      <c r="T38"/>
    </row>
    <row r="39" spans="9:20" x14ac:dyDescent="0.25">
      <c r="I39"/>
      <c r="J39" s="5"/>
      <c r="K39" s="7"/>
      <c r="L39" s="5"/>
      <c r="M39" s="5"/>
      <c r="N39" s="5"/>
      <c r="O39"/>
      <c r="P39"/>
      <c r="Q39"/>
      <c r="R39"/>
      <c r="S39"/>
      <c r="T39"/>
    </row>
    <row r="40" spans="9:20" x14ac:dyDescent="0.25">
      <c r="I40" s="2"/>
      <c r="J40" s="5"/>
      <c r="K40" s="5"/>
      <c r="L40" s="5"/>
      <c r="M40" s="5"/>
      <c r="N40" s="5"/>
      <c r="O40"/>
      <c r="P40"/>
      <c r="Q40"/>
      <c r="R40"/>
      <c r="S40"/>
      <c r="T40"/>
    </row>
    <row r="41" spans="9:20" x14ac:dyDescent="0.25">
      <c r="I41"/>
      <c r="J41" s="5"/>
      <c r="K41" s="5"/>
      <c r="L41" s="5"/>
      <c r="M41" s="5"/>
      <c r="N41" s="5"/>
      <c r="O41"/>
      <c r="P41"/>
      <c r="Q41"/>
      <c r="R41"/>
      <c r="S41"/>
      <c r="T41"/>
    </row>
    <row r="42" spans="9:20" x14ac:dyDescent="0.25">
      <c r="I42"/>
      <c r="J42" s="5"/>
      <c r="K42" s="5"/>
      <c r="L42" s="5"/>
      <c r="M42" s="5"/>
      <c r="N42" s="5"/>
      <c r="O42"/>
      <c r="P42"/>
      <c r="Q42"/>
      <c r="R42"/>
      <c r="S42"/>
      <c r="T42"/>
    </row>
    <row r="43" spans="9:20" x14ac:dyDescent="0.25">
      <c r="I43"/>
      <c r="J43" s="5"/>
      <c r="K43" s="5"/>
      <c r="L43" s="5"/>
      <c r="M43" s="5"/>
      <c r="N43" s="5"/>
      <c r="O43"/>
      <c r="P43"/>
      <c r="Q43"/>
      <c r="R43"/>
      <c r="S43"/>
      <c r="T43"/>
    </row>
    <row r="44" spans="9:20" x14ac:dyDescent="0.25">
      <c r="I44"/>
      <c r="J44" s="5"/>
      <c r="K44" s="5"/>
      <c r="L44" s="5"/>
      <c r="M44" s="5"/>
      <c r="N44" s="5"/>
      <c r="O44"/>
      <c r="P44"/>
      <c r="Q44"/>
      <c r="R44"/>
      <c r="S44"/>
      <c r="T44"/>
    </row>
    <row r="45" spans="9:20" x14ac:dyDescent="0.25">
      <c r="I45"/>
      <c r="J45" s="5"/>
      <c r="K45" s="5"/>
      <c r="L45" s="5"/>
      <c r="M45" s="5"/>
      <c r="N45" s="5"/>
      <c r="O45"/>
      <c r="P45"/>
      <c r="Q45"/>
      <c r="R45"/>
      <c r="S45"/>
      <c r="T45"/>
    </row>
    <row r="46" spans="9:20" x14ac:dyDescent="0.25">
      <c r="I46"/>
      <c r="J46"/>
      <c r="K46"/>
      <c r="L46"/>
      <c r="M46"/>
      <c r="N46"/>
      <c r="O46"/>
      <c r="P46"/>
      <c r="Q46"/>
      <c r="R46"/>
      <c r="S46"/>
      <c r="T46"/>
    </row>
    <row r="47" spans="9:20" x14ac:dyDescent="0.25">
      <c r="I47"/>
      <c r="J47"/>
      <c r="K47"/>
      <c r="L47"/>
      <c r="M47"/>
      <c r="N47"/>
      <c r="O47"/>
      <c r="P47"/>
      <c r="Q47"/>
      <c r="R47"/>
      <c r="S47"/>
      <c r="T47"/>
    </row>
    <row r="48" spans="9:20" x14ac:dyDescent="0.25">
      <c r="I48"/>
      <c r="J48"/>
      <c r="K48"/>
      <c r="L48"/>
      <c r="M48"/>
      <c r="N48"/>
      <c r="O48"/>
      <c r="P48"/>
      <c r="Q48"/>
      <c r="R48"/>
      <c r="S48"/>
      <c r="T48"/>
    </row>
    <row r="49" spans="9:20" x14ac:dyDescent="0.25">
      <c r="I49"/>
      <c r="J49" s="5"/>
      <c r="K49" s="7"/>
      <c r="L49" s="5"/>
      <c r="M49" s="5"/>
      <c r="N49" s="5"/>
      <c r="O49"/>
      <c r="P49"/>
      <c r="Q49"/>
      <c r="R49"/>
      <c r="S49"/>
      <c r="T49"/>
    </row>
    <row r="50" spans="9:20" x14ac:dyDescent="0.25">
      <c r="I50" s="2"/>
      <c r="J50" s="5"/>
      <c r="K50" s="5"/>
      <c r="L50" s="5"/>
      <c r="M50" s="5"/>
      <c r="N50" s="5"/>
      <c r="O50"/>
      <c r="P50"/>
      <c r="Q50"/>
      <c r="R50"/>
      <c r="S50"/>
      <c r="T50"/>
    </row>
    <row r="51" spans="9:20" x14ac:dyDescent="0.25">
      <c r="I51"/>
      <c r="J51" s="5"/>
      <c r="K51" s="5"/>
      <c r="L51" s="5"/>
      <c r="M51" s="5"/>
      <c r="N51" s="5"/>
      <c r="O51"/>
      <c r="P51"/>
      <c r="Q51"/>
      <c r="R51"/>
      <c r="S51"/>
      <c r="T51"/>
    </row>
    <row r="52" spans="9:20" x14ac:dyDescent="0.25">
      <c r="I52"/>
      <c r="J52" s="5"/>
      <c r="K52" s="5"/>
      <c r="L52" s="5"/>
      <c r="M52" s="5"/>
      <c r="N52" s="5"/>
      <c r="O52"/>
      <c r="P52"/>
      <c r="Q52"/>
      <c r="R52"/>
      <c r="S52"/>
      <c r="T52"/>
    </row>
    <row r="53" spans="9:20" x14ac:dyDescent="0.25">
      <c r="I53"/>
      <c r="J53" s="5"/>
      <c r="K53" s="5"/>
      <c r="L53" s="5"/>
      <c r="M53" s="5"/>
      <c r="N53" s="5"/>
      <c r="O53"/>
      <c r="P53"/>
      <c r="Q53"/>
      <c r="R53"/>
      <c r="S53"/>
      <c r="T53"/>
    </row>
    <row r="54" spans="9:20" x14ac:dyDescent="0.25">
      <c r="I54"/>
      <c r="J54" s="5"/>
      <c r="K54" s="5"/>
      <c r="L54" s="5"/>
      <c r="M54" s="5"/>
      <c r="N54" s="5"/>
      <c r="O54"/>
      <c r="P54"/>
      <c r="Q54"/>
      <c r="R54"/>
      <c r="S54"/>
      <c r="T54"/>
    </row>
    <row r="55" spans="9:20" x14ac:dyDescent="0.25">
      <c r="I55"/>
      <c r="J55" s="5"/>
      <c r="K55" s="5"/>
      <c r="L55" s="5"/>
      <c r="M55" s="5"/>
      <c r="N55" s="5"/>
      <c r="O55"/>
      <c r="P55"/>
      <c r="Q55"/>
      <c r="R55"/>
      <c r="S55"/>
      <c r="T5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="85" zoomScaleNormal="85" workbookViewId="0">
      <selection activeCell="I1" sqref="I1"/>
    </sheetView>
  </sheetViews>
  <sheetFormatPr defaultRowHeight="15" x14ac:dyDescent="0.25"/>
  <cols>
    <col min="1" max="1" width="24.140625" style="1" customWidth="1"/>
    <col min="2" max="2" width="23.42578125" style="8" customWidth="1"/>
    <col min="3" max="7" width="9.140625" style="8"/>
    <col min="8" max="8" width="9.140625" style="1"/>
    <col min="9" max="9" width="23.42578125" customWidth="1"/>
    <col min="19" max="19" width="10.28515625" bestFit="1" customWidth="1"/>
    <col min="21" max="16384" width="9.140625" style="1"/>
  </cols>
  <sheetData>
    <row r="1" spans="1:20" x14ac:dyDescent="0.25">
      <c r="A1" s="3" t="s">
        <v>18</v>
      </c>
      <c r="C1" s="10" t="s">
        <v>0</v>
      </c>
      <c r="G1" s="1"/>
      <c r="I1" s="2" t="s">
        <v>19</v>
      </c>
      <c r="J1" s="5"/>
      <c r="K1" s="6" t="s">
        <v>0</v>
      </c>
      <c r="L1" s="5"/>
      <c r="M1" s="5"/>
      <c r="N1" s="5"/>
    </row>
    <row r="2" spans="1:20" x14ac:dyDescent="0.25">
      <c r="C2" s="11" t="s">
        <v>6</v>
      </c>
      <c r="G2" s="1"/>
      <c r="J2" s="5"/>
      <c r="K2" s="7" t="s">
        <v>6</v>
      </c>
      <c r="L2" s="5"/>
      <c r="M2" s="5"/>
      <c r="N2" s="5"/>
    </row>
    <row r="3" spans="1:20" x14ac:dyDescent="0.25">
      <c r="A3" s="3" t="s">
        <v>5</v>
      </c>
      <c r="G3" s="1"/>
      <c r="I3" s="2" t="s">
        <v>5</v>
      </c>
      <c r="J3" s="5"/>
      <c r="K3" s="5"/>
      <c r="L3" s="5"/>
      <c r="M3" s="5"/>
      <c r="N3" s="5"/>
    </row>
    <row r="4" spans="1:20" x14ac:dyDescent="0.25">
      <c r="B4" s="8">
        <v>1</v>
      </c>
      <c r="C4" s="8">
        <v>2</v>
      </c>
      <c r="D4" s="8">
        <v>3</v>
      </c>
      <c r="E4" s="8">
        <v>4</v>
      </c>
      <c r="F4" s="8">
        <v>5</v>
      </c>
      <c r="G4" s="1"/>
      <c r="J4" s="5">
        <v>1</v>
      </c>
      <c r="K4" s="5">
        <v>2</v>
      </c>
      <c r="L4" s="5">
        <v>3</v>
      </c>
      <c r="M4" s="5">
        <v>4</v>
      </c>
      <c r="N4" s="5">
        <v>5</v>
      </c>
      <c r="Q4" t="s">
        <v>13</v>
      </c>
      <c r="R4" t="s">
        <v>14</v>
      </c>
      <c r="S4" s="12">
        <v>41609</v>
      </c>
      <c r="T4">
        <v>90</v>
      </c>
    </row>
    <row r="5" spans="1:20" x14ac:dyDescent="0.25">
      <c r="A5" s="1" t="s">
        <v>1</v>
      </c>
      <c r="B5" s="8">
        <v>1119.3449048163616</v>
      </c>
      <c r="C5" s="8">
        <v>1910.7488141441704</v>
      </c>
      <c r="D5" s="8">
        <v>2355.0289637707965</v>
      </c>
      <c r="E5" s="8">
        <v>2475.7497350366875</v>
      </c>
      <c r="F5" s="8">
        <v>3223.3485798470974</v>
      </c>
      <c r="G5" s="1"/>
      <c r="I5" t="s">
        <v>1</v>
      </c>
      <c r="J5" s="5">
        <v>12.437165609070684</v>
      </c>
      <c r="K5" s="5">
        <v>21.230542379379671</v>
      </c>
      <c r="L5" s="5">
        <v>26.166988486342184</v>
      </c>
      <c r="M5" s="5">
        <v>27.508330389296528</v>
      </c>
      <c r="N5" s="5">
        <v>35.814984220523307</v>
      </c>
      <c r="R5" s="12" t="s">
        <v>15</v>
      </c>
      <c r="S5" s="12">
        <v>41699</v>
      </c>
      <c r="T5">
        <v>92</v>
      </c>
    </row>
    <row r="6" spans="1:20" x14ac:dyDescent="0.25">
      <c r="A6" s="1" t="s">
        <v>2</v>
      </c>
      <c r="B6" s="8">
        <v>1030.9677025528058</v>
      </c>
      <c r="C6" s="8">
        <v>1736.9856483992526</v>
      </c>
      <c r="D6" s="8">
        <v>2074.7619084441635</v>
      </c>
      <c r="E6" s="8">
        <v>2111.0820744634302</v>
      </c>
      <c r="F6" s="8">
        <v>2695.3958910344672</v>
      </c>
      <c r="G6" s="1"/>
      <c r="I6" t="s">
        <v>2</v>
      </c>
      <c r="J6" s="5">
        <v>11.206170679921803</v>
      </c>
      <c r="K6" s="5">
        <v>18.880278786948399</v>
      </c>
      <c r="L6" s="5">
        <v>22.551759874393081</v>
      </c>
      <c r="M6" s="5">
        <v>22.946544287645981</v>
      </c>
      <c r="N6" s="5">
        <v>29.297781424287688</v>
      </c>
      <c r="R6" s="12" t="s">
        <v>16</v>
      </c>
      <c r="S6" s="12">
        <v>41791</v>
      </c>
      <c r="T6">
        <v>92</v>
      </c>
    </row>
    <row r="7" spans="1:20" x14ac:dyDescent="0.25">
      <c r="A7" s="1" t="s">
        <v>3</v>
      </c>
      <c r="B7" s="8">
        <v>970.51869086128397</v>
      </c>
      <c r="C7" s="8">
        <v>1718.3379129005484</v>
      </c>
      <c r="D7" s="8">
        <v>2167.6477596325644</v>
      </c>
      <c r="E7" s="8">
        <v>2357.7441358706974</v>
      </c>
      <c r="F7" s="8">
        <v>2925.2391779261866</v>
      </c>
      <c r="G7" s="1"/>
      <c r="I7" t="s">
        <v>3</v>
      </c>
      <c r="J7" s="5">
        <v>10.549116205013956</v>
      </c>
      <c r="K7" s="5">
        <v>18.67758600978857</v>
      </c>
      <c r="L7" s="5">
        <v>23.561388691658308</v>
      </c>
      <c r="M7" s="5">
        <v>25.627653650768451</v>
      </c>
      <c r="N7" s="5">
        <v>31.796078020936811</v>
      </c>
      <c r="R7" s="12" t="s">
        <v>17</v>
      </c>
      <c r="S7" s="12">
        <v>41883</v>
      </c>
      <c r="T7">
        <v>91</v>
      </c>
    </row>
    <row r="8" spans="1:20" x14ac:dyDescent="0.25">
      <c r="A8" s="1" t="s">
        <v>4</v>
      </c>
      <c r="B8" s="8">
        <v>970.38514802559666</v>
      </c>
      <c r="C8" s="8">
        <v>1638.8256064407103</v>
      </c>
      <c r="D8" s="8">
        <v>2031.7133560298171</v>
      </c>
      <c r="E8" s="8">
        <v>2164.8325116734263</v>
      </c>
      <c r="F8" s="8">
        <v>2841.4815650121004</v>
      </c>
      <c r="G8" s="1"/>
      <c r="I8" t="s">
        <v>4</v>
      </c>
      <c r="J8" s="5">
        <v>10.663573055226337</v>
      </c>
      <c r="K8" s="5">
        <v>18.009072598249563</v>
      </c>
      <c r="L8" s="5">
        <v>22.326520395932057</v>
      </c>
      <c r="M8" s="5">
        <v>23.78936826014754</v>
      </c>
      <c r="N8" s="5">
        <v>31.225072142990115</v>
      </c>
      <c r="R8" s="12"/>
      <c r="S8" s="13">
        <v>41974</v>
      </c>
      <c r="T8">
        <v>365</v>
      </c>
    </row>
    <row r="9" spans="1:20" x14ac:dyDescent="0.25">
      <c r="G9" s="1"/>
      <c r="J9" s="5"/>
      <c r="K9" s="5"/>
      <c r="L9" s="5"/>
      <c r="M9" s="5"/>
      <c r="N9" s="5"/>
      <c r="R9" s="13"/>
    </row>
    <row r="10" spans="1:20" x14ac:dyDescent="0.25">
      <c r="C10" s="10" t="s">
        <v>7</v>
      </c>
      <c r="G10" s="1"/>
      <c r="J10" s="5"/>
      <c r="K10" s="7" t="s">
        <v>7</v>
      </c>
      <c r="L10" s="5"/>
      <c r="M10" s="5"/>
      <c r="N10" s="5"/>
    </row>
    <row r="11" spans="1:20" x14ac:dyDescent="0.25">
      <c r="A11" s="3" t="s">
        <v>5</v>
      </c>
      <c r="G11" s="1"/>
      <c r="I11" s="2" t="s">
        <v>5</v>
      </c>
      <c r="J11" s="5"/>
      <c r="K11" s="5"/>
      <c r="L11" s="5"/>
      <c r="M11" s="5"/>
      <c r="N11" s="5"/>
    </row>
    <row r="12" spans="1:20" x14ac:dyDescent="0.25"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1"/>
      <c r="J12" s="5">
        <v>1</v>
      </c>
      <c r="K12" s="5">
        <v>2</v>
      </c>
      <c r="L12" s="5">
        <v>3</v>
      </c>
      <c r="M12" s="5">
        <v>4</v>
      </c>
      <c r="N12" s="5">
        <v>5</v>
      </c>
    </row>
    <row r="13" spans="1:20" x14ac:dyDescent="0.25">
      <c r="A13" s="1" t="s">
        <v>1</v>
      </c>
      <c r="B13" s="8">
        <v>1126.3310573471538</v>
      </c>
      <c r="C13" s="8">
        <v>1519.3937679806456</v>
      </c>
      <c r="D13" s="8">
        <v>1854.4833523764021</v>
      </c>
      <c r="E13" s="8">
        <v>1807.405958464115</v>
      </c>
      <c r="F13" s="8">
        <v>2497.8549656796272</v>
      </c>
      <c r="G13" s="1"/>
      <c r="I13" t="s">
        <v>1</v>
      </c>
      <c r="J13" s="5">
        <v>12.514789526079486</v>
      </c>
      <c r="K13" s="5">
        <v>16.882152977562729</v>
      </c>
      <c r="L13" s="5">
        <v>20.605370581960024</v>
      </c>
      <c r="M13" s="5">
        <v>20.082288427379055</v>
      </c>
      <c r="N13" s="5">
        <v>27.753944063106967</v>
      </c>
    </row>
    <row r="14" spans="1:20" x14ac:dyDescent="0.25">
      <c r="A14" s="1" t="s">
        <v>2</v>
      </c>
      <c r="B14" s="8">
        <v>869.3250470479644</v>
      </c>
      <c r="C14" s="8">
        <v>1186.9528767871077</v>
      </c>
      <c r="D14" s="8">
        <v>1472.3691301649787</v>
      </c>
      <c r="E14" s="8">
        <v>1539.5795874623213</v>
      </c>
      <c r="F14" s="8">
        <v>2040.702633949765</v>
      </c>
      <c r="G14" s="1"/>
      <c r="I14" t="s">
        <v>2</v>
      </c>
      <c r="J14" s="5">
        <v>9.4491852939996139</v>
      </c>
      <c r="K14" s="5">
        <v>12.901661704207692</v>
      </c>
      <c r="L14" s="5">
        <v>16.004012284401941</v>
      </c>
      <c r="M14" s="5">
        <v>16.734560733286102</v>
      </c>
      <c r="N14" s="5">
        <v>22.181550369019185</v>
      </c>
    </row>
    <row r="15" spans="1:20" x14ac:dyDescent="0.25">
      <c r="A15" s="1" t="s">
        <v>3</v>
      </c>
      <c r="B15" s="8">
        <v>892.75739100453552</v>
      </c>
      <c r="C15" s="8">
        <v>1287.3409081259178</v>
      </c>
      <c r="D15" s="8">
        <v>1437.3606191434544</v>
      </c>
      <c r="E15" s="8">
        <v>1647.7496589177777</v>
      </c>
      <c r="F15" s="8">
        <v>2249.5524707011605</v>
      </c>
      <c r="G15" s="1"/>
      <c r="I15" t="s">
        <v>3</v>
      </c>
      <c r="J15" s="5">
        <v>9.7038846848319071</v>
      </c>
      <c r="K15" s="5">
        <v>13.992835957890412</v>
      </c>
      <c r="L15" s="5">
        <v>15.623484990689722</v>
      </c>
      <c r="M15" s="5">
        <v>17.910322379541061</v>
      </c>
      <c r="N15" s="5">
        <v>24.451657290230006</v>
      </c>
    </row>
    <row r="16" spans="1:20" x14ac:dyDescent="0.25">
      <c r="A16" s="1" t="s">
        <v>4</v>
      </c>
      <c r="B16" s="8">
        <v>879.2603610865757</v>
      </c>
      <c r="C16" s="8">
        <v>1215.0775308055966</v>
      </c>
      <c r="D16" s="8">
        <v>1542.11360628791</v>
      </c>
      <c r="E16" s="8">
        <v>1644.6966937952407</v>
      </c>
      <c r="F16" s="8">
        <v>2257.0310317640747</v>
      </c>
      <c r="G16" s="1"/>
      <c r="I16" t="s">
        <v>4</v>
      </c>
      <c r="J16" s="5">
        <v>9.6622017701821505</v>
      </c>
      <c r="K16" s="5">
        <v>13.35250033852304</v>
      </c>
      <c r="L16" s="5">
        <v>16.94630336580121</v>
      </c>
      <c r="M16" s="5">
        <v>18.073590041705941</v>
      </c>
      <c r="N16" s="5">
        <v>24.802538810594228</v>
      </c>
    </row>
    <row r="17" spans="1:14" x14ac:dyDescent="0.25">
      <c r="G17" s="1"/>
      <c r="J17" s="5"/>
      <c r="K17" s="5"/>
      <c r="L17" s="5"/>
      <c r="M17" s="5"/>
      <c r="N17" s="5"/>
    </row>
    <row r="18" spans="1:14" x14ac:dyDescent="0.25">
      <c r="C18" s="10" t="s">
        <v>8</v>
      </c>
      <c r="G18" s="1"/>
      <c r="J18" s="5"/>
      <c r="K18" s="7" t="s">
        <v>8</v>
      </c>
      <c r="L18" s="5"/>
      <c r="M18" s="5"/>
      <c r="N18" s="5"/>
    </row>
    <row r="19" spans="1:14" x14ac:dyDescent="0.25">
      <c r="A19" s="3" t="s">
        <v>5</v>
      </c>
      <c r="G19" s="1"/>
      <c r="I19" s="2" t="s">
        <v>5</v>
      </c>
      <c r="J19" s="5"/>
      <c r="K19" s="5"/>
      <c r="L19" s="5"/>
      <c r="M19" s="5"/>
      <c r="N19" s="5"/>
    </row>
    <row r="20" spans="1:14" x14ac:dyDescent="0.25"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1"/>
      <c r="J20" s="5">
        <v>1</v>
      </c>
      <c r="K20" s="5">
        <v>2</v>
      </c>
      <c r="L20" s="5">
        <v>3</v>
      </c>
      <c r="M20" s="5">
        <v>4</v>
      </c>
      <c r="N20" s="5">
        <v>5</v>
      </c>
    </row>
    <row r="21" spans="1:14" x14ac:dyDescent="0.25">
      <c r="A21" s="1" t="s">
        <v>1</v>
      </c>
      <c r="B21" s="8">
        <v>2232.5116739486962</v>
      </c>
      <c r="C21" s="8">
        <v>3023.915583276505</v>
      </c>
      <c r="D21" s="8">
        <v>3468.1957329031311</v>
      </c>
      <c r="E21" s="8">
        <v>3588.9165041690221</v>
      </c>
      <c r="F21" s="8">
        <v>4336.515348979432</v>
      </c>
      <c r="G21" s="1"/>
      <c r="I21" t="s">
        <v>1</v>
      </c>
      <c r="J21" s="5">
        <v>24.805685266096624</v>
      </c>
      <c r="K21" s="5">
        <v>33.599062036405613</v>
      </c>
      <c r="L21" s="5">
        <v>38.535508143368126</v>
      </c>
      <c r="M21" s="5">
        <v>39.876850046322467</v>
      </c>
      <c r="N21" s="5">
        <v>48.183503877549242</v>
      </c>
    </row>
    <row r="22" spans="1:14" x14ac:dyDescent="0.25">
      <c r="A22" s="1" t="s">
        <v>2</v>
      </c>
      <c r="B22" s="8">
        <v>1756.6076656550899</v>
      </c>
      <c r="C22" s="8">
        <v>2462.6256115015367</v>
      </c>
      <c r="D22" s="8">
        <v>2800.4018715464476</v>
      </c>
      <c r="E22" s="8">
        <v>2836.7220375657143</v>
      </c>
      <c r="F22" s="8">
        <v>3421.0358541367514</v>
      </c>
      <c r="G22" s="1"/>
      <c r="I22" t="s">
        <v>2</v>
      </c>
      <c r="J22" s="5">
        <v>19.093561583207499</v>
      </c>
      <c r="K22" s="5">
        <v>26.767669690234094</v>
      </c>
      <c r="L22" s="5">
        <v>30.43915077767878</v>
      </c>
      <c r="M22" s="5">
        <v>30.833935190931676</v>
      </c>
      <c r="N22" s="5">
        <v>37.185172327573383</v>
      </c>
    </row>
    <row r="23" spans="1:14" x14ac:dyDescent="0.25">
      <c r="A23" s="1" t="s">
        <v>3</v>
      </c>
      <c r="B23" s="8">
        <v>1703.3440641437335</v>
      </c>
      <c r="C23" s="8">
        <v>2451.1632861829985</v>
      </c>
      <c r="D23" s="8">
        <v>2900.473132915014</v>
      </c>
      <c r="E23" s="8">
        <v>3090.5695091531466</v>
      </c>
      <c r="F23" s="8">
        <v>3658.0645512086357</v>
      </c>
      <c r="G23" s="1"/>
      <c r="I23" t="s">
        <v>3</v>
      </c>
      <c r="J23" s="5">
        <v>18.514609392866667</v>
      </c>
      <c r="K23" s="5">
        <v>26.643079197641288</v>
      </c>
      <c r="L23" s="5">
        <v>31.526881879511023</v>
      </c>
      <c r="M23" s="5">
        <v>33.593146838621159</v>
      </c>
      <c r="N23" s="5">
        <v>39.761571208789519</v>
      </c>
    </row>
    <row r="24" spans="1:14" x14ac:dyDescent="0.25">
      <c r="A24" s="1" t="s">
        <v>4</v>
      </c>
      <c r="B24" s="8">
        <v>1782.5193707667763</v>
      </c>
      <c r="C24" s="8">
        <v>2450.9598291818897</v>
      </c>
      <c r="D24" s="8">
        <v>2843.8475787709967</v>
      </c>
      <c r="E24" s="8">
        <v>2976.966734414606</v>
      </c>
      <c r="F24" s="8">
        <v>3653.6157877532801</v>
      </c>
      <c r="G24" s="1"/>
      <c r="I24" t="s">
        <v>4</v>
      </c>
      <c r="J24" s="5">
        <v>19.58812495348106</v>
      </c>
      <c r="K24" s="5">
        <v>26.933624496504283</v>
      </c>
      <c r="L24" s="5">
        <v>31.251072294186777</v>
      </c>
      <c r="M24" s="5">
        <v>32.71392015840226</v>
      </c>
      <c r="N24" s="5">
        <v>40.149624041244834</v>
      </c>
    </row>
    <row r="25" spans="1:14" x14ac:dyDescent="0.25">
      <c r="G25" s="1"/>
      <c r="J25" s="5"/>
      <c r="K25" s="5"/>
      <c r="L25" s="5"/>
      <c r="M25" s="5"/>
      <c r="N25" s="5"/>
    </row>
    <row r="26" spans="1:14" x14ac:dyDescent="0.25">
      <c r="C26" s="10" t="s">
        <v>9</v>
      </c>
      <c r="G26" s="1"/>
      <c r="J26" s="5"/>
      <c r="K26" s="7" t="s">
        <v>9</v>
      </c>
      <c r="L26" s="5"/>
      <c r="M26" s="5"/>
      <c r="N26" s="5"/>
    </row>
    <row r="27" spans="1:14" x14ac:dyDescent="0.25">
      <c r="A27" s="1" t="s">
        <v>5</v>
      </c>
      <c r="G27" s="1"/>
      <c r="I27" s="2" t="s">
        <v>5</v>
      </c>
      <c r="J27" s="5"/>
      <c r="K27" s="5"/>
      <c r="L27" s="5"/>
      <c r="M27" s="5"/>
      <c r="N27" s="5"/>
    </row>
    <row r="28" spans="1:14" x14ac:dyDescent="0.25">
      <c r="B28" s="8">
        <v>1</v>
      </c>
      <c r="C28" s="8">
        <v>2</v>
      </c>
      <c r="D28" s="8">
        <v>3</v>
      </c>
      <c r="E28" s="8">
        <v>4</v>
      </c>
      <c r="F28" s="8">
        <v>5</v>
      </c>
      <c r="G28" s="1"/>
      <c r="J28" s="5">
        <v>1</v>
      </c>
      <c r="K28" s="5">
        <v>2</v>
      </c>
      <c r="L28" s="5">
        <v>3</v>
      </c>
      <c r="M28" s="5">
        <v>4</v>
      </c>
      <c r="N28" s="5">
        <v>5</v>
      </c>
    </row>
    <row r="29" spans="1:14" x14ac:dyDescent="0.25">
      <c r="A29" s="1" t="s">
        <v>1</v>
      </c>
      <c r="B29" s="8">
        <v>2239.4978264794881</v>
      </c>
      <c r="C29" s="8">
        <v>2632.56053711298</v>
      </c>
      <c r="D29" s="8">
        <v>2967.6501215087364</v>
      </c>
      <c r="E29" s="8">
        <v>2920.5727275964491</v>
      </c>
      <c r="F29" s="8">
        <v>3611.0217348119613</v>
      </c>
      <c r="G29" s="1"/>
      <c r="I29" t="s">
        <v>1</v>
      </c>
      <c r="J29" s="5">
        <v>24.883309183105425</v>
      </c>
      <c r="K29" s="5">
        <v>29.250672634588668</v>
      </c>
      <c r="L29" s="5">
        <v>32.973890238985959</v>
      </c>
      <c r="M29" s="5">
        <v>32.45080808440499</v>
      </c>
      <c r="N29" s="5">
        <v>40.122463720132906</v>
      </c>
    </row>
    <row r="30" spans="1:14" x14ac:dyDescent="0.25">
      <c r="A30" s="1" t="s">
        <v>2</v>
      </c>
      <c r="B30" s="8">
        <v>1594.9650101502482</v>
      </c>
      <c r="C30" s="8">
        <v>1912.5928398893918</v>
      </c>
      <c r="D30" s="8">
        <v>2198.0090932672624</v>
      </c>
      <c r="E30" s="8">
        <v>2265.2195505646055</v>
      </c>
      <c r="F30" s="8">
        <v>2766.3425970520489</v>
      </c>
      <c r="G30" s="1"/>
      <c r="I30" t="s">
        <v>2</v>
      </c>
      <c r="J30" s="5">
        <v>17.336576197285307</v>
      </c>
      <c r="K30" s="5">
        <v>20.789052607493389</v>
      </c>
      <c r="L30" s="5">
        <v>23.891403187687636</v>
      </c>
      <c r="M30" s="5">
        <v>24.621951636571797</v>
      </c>
      <c r="N30" s="5">
        <v>30.06894127230488</v>
      </c>
    </row>
    <row r="31" spans="1:14" x14ac:dyDescent="0.25">
      <c r="A31" s="1" t="s">
        <v>3</v>
      </c>
      <c r="B31" s="8">
        <v>1625.5827642869851</v>
      </c>
      <c r="C31" s="8">
        <v>2020.1662814083675</v>
      </c>
      <c r="D31" s="8">
        <v>2170.1859924259043</v>
      </c>
      <c r="E31" s="8">
        <v>2380.5750322002273</v>
      </c>
      <c r="F31" s="8">
        <v>2982.3778439836101</v>
      </c>
      <c r="G31" s="1"/>
      <c r="I31" t="s">
        <v>3</v>
      </c>
      <c r="J31" s="5">
        <v>17.66937787268462</v>
      </c>
      <c r="K31" s="5">
        <v>21.958329145743125</v>
      </c>
      <c r="L31" s="5">
        <v>23.588978178542437</v>
      </c>
      <c r="M31" s="5">
        <v>25.875815567393776</v>
      </c>
      <c r="N31" s="5">
        <v>32.417150478082718</v>
      </c>
    </row>
    <row r="32" spans="1:14" x14ac:dyDescent="0.25">
      <c r="A32" s="1" t="s">
        <v>4</v>
      </c>
      <c r="B32" s="8">
        <v>1691.3945838277557</v>
      </c>
      <c r="C32" s="8">
        <v>2027.2117535467764</v>
      </c>
      <c r="D32" s="8">
        <v>2354.2478290290896</v>
      </c>
      <c r="E32" s="8">
        <v>2456.8309165364208</v>
      </c>
      <c r="F32" s="8">
        <v>3069.1652545052548</v>
      </c>
      <c r="G32" s="1"/>
      <c r="I32" t="s">
        <v>4</v>
      </c>
      <c r="J32" s="5">
        <v>18.586753668436877</v>
      </c>
      <c r="K32" s="5">
        <v>22.277052236777763</v>
      </c>
      <c r="L32" s="5">
        <v>25.87085526405593</v>
      </c>
      <c r="M32" s="5">
        <v>26.998141939960668</v>
      </c>
      <c r="N32" s="5">
        <v>33.727090708848955</v>
      </c>
    </row>
    <row r="33" spans="1:14" x14ac:dyDescent="0.25">
      <c r="G33" s="1"/>
      <c r="J33" s="5"/>
      <c r="K33" s="5"/>
      <c r="L33" s="5"/>
      <c r="M33" s="5"/>
      <c r="N33" s="5"/>
    </row>
    <row r="34" spans="1:14" x14ac:dyDescent="0.25">
      <c r="G34" s="1"/>
    </row>
    <row r="35" spans="1:14" x14ac:dyDescent="0.25">
      <c r="G35" s="1"/>
      <c r="J35" s="4"/>
      <c r="K35" s="4"/>
      <c r="L35" s="4"/>
      <c r="M35" s="4"/>
      <c r="N35" s="4"/>
    </row>
    <row r="36" spans="1:14" x14ac:dyDescent="0.25">
      <c r="G36" s="1"/>
    </row>
    <row r="37" spans="1:14" x14ac:dyDescent="0.25">
      <c r="C37" s="10" t="s">
        <v>11</v>
      </c>
      <c r="G37" s="1"/>
      <c r="J37" s="5"/>
      <c r="K37" s="7" t="s">
        <v>11</v>
      </c>
      <c r="L37" s="5"/>
      <c r="M37" s="5"/>
      <c r="N37" s="5"/>
    </row>
    <row r="38" spans="1:14" x14ac:dyDescent="0.25">
      <c r="A38" s="3" t="s">
        <v>5</v>
      </c>
      <c r="G38" s="1"/>
      <c r="I38" s="2" t="s">
        <v>5</v>
      </c>
      <c r="J38" s="5"/>
      <c r="K38" s="5"/>
      <c r="L38" s="5"/>
      <c r="M38" s="5"/>
      <c r="N38" s="5"/>
    </row>
    <row r="39" spans="1:14" x14ac:dyDescent="0.25">
      <c r="B39" s="8">
        <v>1</v>
      </c>
      <c r="C39" s="8">
        <v>2</v>
      </c>
      <c r="D39" s="8">
        <v>3</v>
      </c>
      <c r="E39" s="8">
        <v>4</v>
      </c>
      <c r="F39" s="8">
        <v>5</v>
      </c>
      <c r="G39" s="1"/>
      <c r="J39" s="5">
        <v>1</v>
      </c>
      <c r="K39" s="5">
        <v>2</v>
      </c>
      <c r="L39" s="5">
        <v>3</v>
      </c>
      <c r="M39" s="5">
        <v>4</v>
      </c>
      <c r="N39" s="5">
        <v>5</v>
      </c>
    </row>
    <row r="40" spans="1:14" x14ac:dyDescent="0.25">
      <c r="A40" s="1" t="s">
        <v>1</v>
      </c>
      <c r="B40" s="8">
        <v>1122.9143400621222</v>
      </c>
      <c r="C40" s="8">
        <v>1764.0757079700725</v>
      </c>
      <c r="D40" s="8">
        <v>2158.9224420538958</v>
      </c>
      <c r="E40" s="8">
        <v>2133.0214759142978</v>
      </c>
      <c r="F40" s="8">
        <v>2893.8665213002814</v>
      </c>
      <c r="G40" s="1"/>
      <c r="I40" t="s">
        <v>1</v>
      </c>
      <c r="J40" s="5">
        <v>12.476826000690247</v>
      </c>
      <c r="K40" s="5">
        <v>19.600841199667471</v>
      </c>
      <c r="L40" s="5">
        <v>23.988027133932174</v>
      </c>
      <c r="M40" s="5">
        <v>23.700238621269975</v>
      </c>
      <c r="N40" s="5">
        <v>32.154072458892017</v>
      </c>
    </row>
    <row r="41" spans="1:14" x14ac:dyDescent="0.25">
      <c r="A41" s="1" t="s">
        <v>2</v>
      </c>
      <c r="B41" s="8">
        <v>965.32247784960271</v>
      </c>
      <c r="C41" s="8">
        <v>1529.308113317335</v>
      </c>
      <c r="D41" s="8">
        <v>1837.891209744035</v>
      </c>
      <c r="E41" s="8">
        <v>1818.0590941534138</v>
      </c>
      <c r="F41" s="8">
        <v>2397.9666817588463</v>
      </c>
      <c r="G41" s="1"/>
      <c r="I41" t="s">
        <v>2</v>
      </c>
      <c r="J41" s="5">
        <v>10.492635628800029</v>
      </c>
      <c r="K41" s="5">
        <v>16.622914275188425</v>
      </c>
      <c r="L41" s="5">
        <v>19.97707836678299</v>
      </c>
      <c r="M41" s="5">
        <v>19.761511892971889</v>
      </c>
      <c r="N41" s="5">
        <v>26.064855236509199</v>
      </c>
    </row>
    <row r="42" spans="1:14" x14ac:dyDescent="0.25">
      <c r="A42" s="1" t="s">
        <v>3</v>
      </c>
      <c r="B42" s="8">
        <v>939.38980388376854</v>
      </c>
      <c r="C42" s="8">
        <v>1556.6788815858743</v>
      </c>
      <c r="D42" s="8">
        <v>1880.4944378427172</v>
      </c>
      <c r="E42" s="8">
        <v>1993.6366722523833</v>
      </c>
      <c r="F42" s="8">
        <v>2618.7445222510919</v>
      </c>
      <c r="G42" s="1"/>
      <c r="I42" t="s">
        <v>3</v>
      </c>
      <c r="J42" s="5">
        <v>10.210758737867049</v>
      </c>
      <c r="K42" s="5">
        <v>16.920422625933416</v>
      </c>
      <c r="L42" s="5">
        <v>20.440156933073013</v>
      </c>
      <c r="M42" s="5">
        <v>21.669963828830252</v>
      </c>
      <c r="N42" s="5">
        <v>28.464614372294477</v>
      </c>
    </row>
    <row r="43" spans="1:14" x14ac:dyDescent="0.25">
      <c r="A43" s="1" t="s">
        <v>4</v>
      </c>
      <c r="B43" s="8">
        <v>933.58722018203821</v>
      </c>
      <c r="C43" s="8">
        <v>1479.1636247579156</v>
      </c>
      <c r="D43" s="8">
        <v>1839.401097128999</v>
      </c>
      <c r="E43" s="8">
        <v>1898.1309748008819</v>
      </c>
      <c r="F43" s="8">
        <v>2575.9962922405143</v>
      </c>
      <c r="G43" s="1"/>
      <c r="I43" t="s">
        <v>4</v>
      </c>
      <c r="J43" s="5">
        <v>10.25920022178064</v>
      </c>
      <c r="K43" s="5">
        <v>16.25454532701006</v>
      </c>
      <c r="L43" s="5">
        <v>20.213198869549441</v>
      </c>
      <c r="M43" s="5">
        <v>20.858582140669032</v>
      </c>
      <c r="N43" s="5">
        <v>28.307651563082576</v>
      </c>
    </row>
    <row r="44" spans="1:14" x14ac:dyDescent="0.25">
      <c r="G44" s="1"/>
    </row>
    <row r="45" spans="1:14" x14ac:dyDescent="0.25">
      <c r="G45" s="1"/>
    </row>
    <row r="46" spans="1:14" x14ac:dyDescent="0.25">
      <c r="G46" s="1"/>
    </row>
    <row r="47" spans="1:14" x14ac:dyDescent="0.25">
      <c r="C47" s="10" t="s">
        <v>12</v>
      </c>
      <c r="G47" s="1"/>
      <c r="J47" s="5"/>
      <c r="K47" s="7" t="s">
        <v>12</v>
      </c>
      <c r="L47" s="5"/>
      <c r="M47" s="5"/>
      <c r="N47" s="5"/>
    </row>
    <row r="48" spans="1:14" x14ac:dyDescent="0.25">
      <c r="A48" s="3" t="s">
        <v>5</v>
      </c>
      <c r="G48" s="1"/>
      <c r="I48" s="2" t="s">
        <v>5</v>
      </c>
      <c r="J48" s="5"/>
      <c r="K48" s="5"/>
      <c r="L48" s="5"/>
      <c r="M48" s="5"/>
      <c r="N48" s="5"/>
    </row>
    <row r="49" spans="1:14" x14ac:dyDescent="0.25">
      <c r="B49" s="8">
        <v>1</v>
      </c>
      <c r="C49" s="8">
        <v>2</v>
      </c>
      <c r="D49" s="8">
        <v>3</v>
      </c>
      <c r="E49" s="8">
        <v>4</v>
      </c>
      <c r="F49" s="8">
        <v>5</v>
      </c>
      <c r="G49" s="1"/>
      <c r="J49" s="5">
        <v>1</v>
      </c>
      <c r="K49" s="5">
        <v>2</v>
      </c>
      <c r="L49" s="5">
        <v>3</v>
      </c>
      <c r="M49" s="5">
        <v>4</v>
      </c>
      <c r="N49" s="5">
        <v>5</v>
      </c>
    </row>
    <row r="50" spans="1:14" x14ac:dyDescent="0.25">
      <c r="A50" s="1" t="s">
        <v>1</v>
      </c>
      <c r="B50" s="8">
        <v>2217.1829557268211</v>
      </c>
      <c r="C50" s="8">
        <v>2858.3443236347716</v>
      </c>
      <c r="D50" s="8">
        <v>3253.1910577185949</v>
      </c>
      <c r="E50" s="8">
        <v>3227.2900915789969</v>
      </c>
      <c r="F50" s="8">
        <v>3988.1351369649806</v>
      </c>
      <c r="G50" s="1"/>
      <c r="I50" t="s">
        <v>1</v>
      </c>
      <c r="J50" s="5">
        <v>24.635366174742458</v>
      </c>
      <c r="K50" s="5">
        <v>31.759381373719684</v>
      </c>
      <c r="L50" s="5">
        <v>36.146567307984391</v>
      </c>
      <c r="M50" s="5">
        <v>35.858778795322188</v>
      </c>
      <c r="N50" s="5">
        <v>44.31261263294423</v>
      </c>
    </row>
    <row r="51" spans="1:14" x14ac:dyDescent="0.25">
      <c r="A51" s="1" t="s">
        <v>2</v>
      </c>
      <c r="B51" s="8">
        <v>1674.563098709039</v>
      </c>
      <c r="C51" s="8">
        <v>2238.5487341767712</v>
      </c>
      <c r="D51" s="8">
        <v>2547.1318306034709</v>
      </c>
      <c r="E51" s="8">
        <v>2527.2997150128499</v>
      </c>
      <c r="F51" s="8">
        <v>3107.2073026182825</v>
      </c>
      <c r="G51" s="1"/>
      <c r="I51" t="s">
        <v>2</v>
      </c>
      <c r="J51" s="5">
        <v>18.20177281205477</v>
      </c>
      <c r="K51" s="5">
        <v>24.332051458443164</v>
      </c>
      <c r="L51" s="5">
        <v>27.686215550037726</v>
      </c>
      <c r="M51" s="5">
        <v>27.470649076226628</v>
      </c>
      <c r="N51" s="5">
        <v>33.773992419763943</v>
      </c>
    </row>
    <row r="52" spans="1:14" x14ac:dyDescent="0.25">
      <c r="A52" s="1" t="s">
        <v>3</v>
      </c>
      <c r="B52" s="8">
        <v>1652.2677132899221</v>
      </c>
      <c r="C52" s="8">
        <v>2269.5567909920278</v>
      </c>
      <c r="D52" s="8">
        <v>2593.3723472488705</v>
      </c>
      <c r="E52" s="8">
        <v>2706.5145816585364</v>
      </c>
      <c r="F52" s="8">
        <v>3331.6224316572452</v>
      </c>
      <c r="G52" s="1"/>
      <c r="I52" t="s">
        <v>3</v>
      </c>
      <c r="J52" s="5">
        <v>17.959431666194806</v>
      </c>
      <c r="K52" s="5">
        <v>24.669095554261173</v>
      </c>
      <c r="L52" s="5">
        <v>28.188829861400766</v>
      </c>
      <c r="M52" s="5">
        <v>29.418636757158005</v>
      </c>
      <c r="N52" s="5">
        <v>36.213287300622234</v>
      </c>
    </row>
    <row r="53" spans="1:14" x14ac:dyDescent="0.25">
      <c r="A53" s="1" t="s">
        <v>4</v>
      </c>
      <c r="B53" s="8">
        <v>1730.8720935187389</v>
      </c>
      <c r="C53" s="8">
        <v>2276.4484980946163</v>
      </c>
      <c r="D53" s="8">
        <v>2636.6859704656999</v>
      </c>
      <c r="E53" s="8">
        <v>2695.4158481375825</v>
      </c>
      <c r="F53" s="8">
        <v>3373.2811655772148</v>
      </c>
      <c r="G53" s="1"/>
      <c r="I53" t="s">
        <v>4</v>
      </c>
      <c r="J53" s="5">
        <v>19.020572456249877</v>
      </c>
      <c r="K53" s="5">
        <v>25.015917561479299</v>
      </c>
      <c r="L53" s="5">
        <v>28.974571104018679</v>
      </c>
      <c r="M53" s="5">
        <v>29.619954375138271</v>
      </c>
      <c r="N53" s="5">
        <v>37.069023797551807</v>
      </c>
    </row>
    <row r="60" spans="1:14" x14ac:dyDescent="0.25">
      <c r="J60" s="4"/>
      <c r="K60" s="4"/>
      <c r="L60" s="4"/>
      <c r="M60" s="4"/>
      <c r="N6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="85" zoomScaleNormal="85" workbookViewId="0">
      <selection activeCell="I1" sqref="I1"/>
    </sheetView>
  </sheetViews>
  <sheetFormatPr defaultRowHeight="15" x14ac:dyDescent="0.25"/>
  <cols>
    <col min="1" max="1" width="24.140625" style="1" customWidth="1"/>
    <col min="2" max="2" width="23.42578125" style="8" customWidth="1"/>
    <col min="3" max="7" width="9.140625" style="8"/>
    <col min="8" max="8" width="9.140625" style="1"/>
    <col min="9" max="9" width="23.42578125" customWidth="1"/>
    <col min="19" max="19" width="10.28515625" bestFit="1" customWidth="1"/>
    <col min="21" max="16384" width="9.140625" style="1"/>
  </cols>
  <sheetData>
    <row r="1" spans="1:20" x14ac:dyDescent="0.25">
      <c r="A1" s="3" t="s">
        <v>18</v>
      </c>
      <c r="C1" s="10" t="s">
        <v>0</v>
      </c>
      <c r="G1" s="1"/>
      <c r="I1" s="2" t="s">
        <v>19</v>
      </c>
      <c r="J1" s="5"/>
      <c r="K1" s="6" t="s">
        <v>0</v>
      </c>
      <c r="L1" s="5"/>
      <c r="M1" s="5"/>
      <c r="N1" s="5"/>
    </row>
    <row r="2" spans="1:20" x14ac:dyDescent="0.25">
      <c r="C2" s="11" t="s">
        <v>6</v>
      </c>
      <c r="G2" s="1"/>
      <c r="J2" s="5"/>
      <c r="K2" s="7" t="s">
        <v>6</v>
      </c>
      <c r="L2" s="5"/>
      <c r="M2" s="5"/>
      <c r="N2" s="5"/>
    </row>
    <row r="3" spans="1:20" x14ac:dyDescent="0.25">
      <c r="A3" s="3" t="s">
        <v>5</v>
      </c>
      <c r="G3" s="1"/>
      <c r="I3" s="2" t="s">
        <v>5</v>
      </c>
      <c r="J3" s="5"/>
      <c r="K3" s="5"/>
      <c r="L3" s="5"/>
      <c r="M3" s="5"/>
      <c r="N3" s="5"/>
    </row>
    <row r="4" spans="1:20" x14ac:dyDescent="0.25">
      <c r="B4" s="8">
        <v>1</v>
      </c>
      <c r="C4" s="8">
        <v>2</v>
      </c>
      <c r="D4" s="8">
        <v>3</v>
      </c>
      <c r="E4" s="8">
        <v>4</v>
      </c>
      <c r="F4" s="8">
        <v>5</v>
      </c>
      <c r="G4" s="1"/>
      <c r="J4" s="5">
        <v>1</v>
      </c>
      <c r="K4" s="5">
        <v>2</v>
      </c>
      <c r="L4" s="5">
        <v>3</v>
      </c>
      <c r="M4" s="5">
        <v>4</v>
      </c>
      <c r="N4" s="5">
        <v>5</v>
      </c>
      <c r="Q4" t="s">
        <v>13</v>
      </c>
      <c r="R4" t="s">
        <v>14</v>
      </c>
      <c r="S4" s="12">
        <v>41609</v>
      </c>
      <c r="T4">
        <v>90</v>
      </c>
    </row>
    <row r="5" spans="1:20" x14ac:dyDescent="0.25">
      <c r="A5" s="1" t="s">
        <v>1</v>
      </c>
      <c r="B5" s="8">
        <v>741.03705056224896</v>
      </c>
      <c r="C5" s="8">
        <v>1264.9681608467297</v>
      </c>
      <c r="D5" s="8">
        <v>1559.093814419685</v>
      </c>
      <c r="E5" s="8">
        <v>1639.0142785193113</v>
      </c>
      <c r="F5" s="8">
        <v>2133.9452337398911</v>
      </c>
      <c r="G5" s="1"/>
      <c r="I5" t="s">
        <v>1</v>
      </c>
      <c r="J5" s="5">
        <v>8.2337450062472115</v>
      </c>
      <c r="K5" s="5">
        <v>14.055201787185885</v>
      </c>
      <c r="L5" s="5">
        <v>17.323264604663166</v>
      </c>
      <c r="M5" s="5">
        <v>18.211269761325681</v>
      </c>
      <c r="N5" s="5">
        <v>23.710502597109901</v>
      </c>
      <c r="R5" s="12" t="s">
        <v>15</v>
      </c>
      <c r="S5" s="12">
        <v>41699</v>
      </c>
      <c r="T5">
        <v>92</v>
      </c>
    </row>
    <row r="6" spans="1:20" x14ac:dyDescent="0.25">
      <c r="A6" s="1" t="s">
        <v>2</v>
      </c>
      <c r="B6" s="8">
        <v>837.96175419411986</v>
      </c>
      <c r="C6" s="8">
        <v>1411.8071180489737</v>
      </c>
      <c r="D6" s="8">
        <v>1686.3487808881791</v>
      </c>
      <c r="E6" s="8">
        <v>1715.869502007537</v>
      </c>
      <c r="F6" s="8">
        <v>2190.7947877573579</v>
      </c>
      <c r="G6" s="1"/>
      <c r="I6" t="s">
        <v>2</v>
      </c>
      <c r="J6" s="5">
        <v>9.1082799368926075</v>
      </c>
      <c r="K6" s="5">
        <v>15.345729544010585</v>
      </c>
      <c r="L6" s="5">
        <v>18.329878053132383</v>
      </c>
      <c r="M6" s="5">
        <v>18.650755456603662</v>
      </c>
      <c r="N6" s="5">
        <v>23.812986823449542</v>
      </c>
      <c r="R6" s="12" t="s">
        <v>16</v>
      </c>
      <c r="S6" s="12">
        <v>41791</v>
      </c>
      <c r="T6">
        <v>92</v>
      </c>
    </row>
    <row r="7" spans="1:20" x14ac:dyDescent="0.25">
      <c r="A7" s="1" t="s">
        <v>3</v>
      </c>
      <c r="B7" s="8">
        <v>937.84617640181307</v>
      </c>
      <c r="C7" s="8">
        <v>1660.4900622263108</v>
      </c>
      <c r="D7" s="8">
        <v>2094.6738917034645</v>
      </c>
      <c r="E7" s="8">
        <v>2278.3706729004944</v>
      </c>
      <c r="F7" s="8">
        <v>2826.7609927679118</v>
      </c>
      <c r="G7" s="1"/>
      <c r="I7" t="s">
        <v>3</v>
      </c>
      <c r="J7" s="5">
        <v>10.193980178280578</v>
      </c>
      <c r="K7" s="5">
        <v>18.04880502419903</v>
      </c>
      <c r="L7" s="5">
        <v>22.768194475037657</v>
      </c>
      <c r="M7" s="5">
        <v>24.764898618483635</v>
      </c>
      <c r="N7" s="5">
        <v>30.725662964868608</v>
      </c>
      <c r="R7" s="12" t="s">
        <v>17</v>
      </c>
      <c r="S7" s="12">
        <v>41883</v>
      </c>
      <c r="T7">
        <v>91</v>
      </c>
    </row>
    <row r="8" spans="1:20" x14ac:dyDescent="0.25">
      <c r="A8" s="1" t="s">
        <v>4</v>
      </c>
      <c r="B8" s="8">
        <v>764.47055380324855</v>
      </c>
      <c r="C8" s="8">
        <v>1291.0687282176204</v>
      </c>
      <c r="D8" s="8">
        <v>1600.5861565521418</v>
      </c>
      <c r="E8" s="8">
        <v>1705.4575829581925</v>
      </c>
      <c r="F8" s="8">
        <v>2238.5224980475723</v>
      </c>
      <c r="G8" s="1"/>
      <c r="I8" t="s">
        <v>4</v>
      </c>
      <c r="J8" s="5">
        <v>8.4007753165192156</v>
      </c>
      <c r="K8" s="5">
        <v>14.187568441951873</v>
      </c>
      <c r="L8" s="5">
        <v>17.588858863210348</v>
      </c>
      <c r="M8" s="5">
        <v>18.741292120419697</v>
      </c>
      <c r="N8" s="5">
        <v>24.599148330193103</v>
      </c>
      <c r="R8" s="12"/>
      <c r="S8" s="13">
        <v>41974</v>
      </c>
      <c r="T8">
        <v>365</v>
      </c>
    </row>
    <row r="9" spans="1:20" x14ac:dyDescent="0.25">
      <c r="G9" s="1"/>
      <c r="J9" s="5"/>
      <c r="K9" s="5"/>
      <c r="L9" s="5"/>
      <c r="M9" s="5"/>
      <c r="N9" s="5"/>
      <c r="R9" s="13"/>
    </row>
    <row r="10" spans="1:20" x14ac:dyDescent="0.25">
      <c r="C10" s="10" t="s">
        <v>7</v>
      </c>
      <c r="G10" s="1"/>
      <c r="J10" s="5"/>
      <c r="K10" s="7" t="s">
        <v>7</v>
      </c>
      <c r="L10" s="5"/>
      <c r="M10" s="5"/>
      <c r="N10" s="5"/>
    </row>
    <row r="11" spans="1:20" x14ac:dyDescent="0.25">
      <c r="A11" s="3" t="s">
        <v>5</v>
      </c>
      <c r="G11" s="1"/>
      <c r="I11" s="2" t="s">
        <v>5</v>
      </c>
      <c r="J11" s="5"/>
      <c r="K11" s="5"/>
      <c r="L11" s="5"/>
      <c r="M11" s="5"/>
      <c r="N11" s="5"/>
    </row>
    <row r="12" spans="1:20" x14ac:dyDescent="0.25"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1"/>
      <c r="J12" s="5">
        <v>1</v>
      </c>
      <c r="K12" s="5">
        <v>2</v>
      </c>
      <c r="L12" s="5">
        <v>3</v>
      </c>
      <c r="M12" s="5">
        <v>4</v>
      </c>
      <c r="N12" s="5">
        <v>5</v>
      </c>
    </row>
    <row r="13" spans="1:20" x14ac:dyDescent="0.25">
      <c r="A13" s="1" t="s">
        <v>1</v>
      </c>
      <c r="B13" s="8">
        <v>745.66207529226767</v>
      </c>
      <c r="C13" s="8">
        <v>1005.8803784448886</v>
      </c>
      <c r="D13" s="8">
        <v>1227.7188807923837</v>
      </c>
      <c r="E13" s="8">
        <v>1196.5523538507689</v>
      </c>
      <c r="F13" s="8">
        <v>1653.6485479452572</v>
      </c>
      <c r="G13" s="1"/>
      <c r="I13" t="s">
        <v>1</v>
      </c>
      <c r="J13" s="5">
        <v>8.2851341699140857</v>
      </c>
      <c r="K13" s="5">
        <v>11.176448649387652</v>
      </c>
      <c r="L13" s="5">
        <v>13.641320897693152</v>
      </c>
      <c r="M13" s="5">
        <v>13.295026153897432</v>
      </c>
      <c r="N13" s="5">
        <v>18.373872754947303</v>
      </c>
    </row>
    <row r="14" spans="1:20" x14ac:dyDescent="0.25">
      <c r="A14" s="1" t="s">
        <v>2</v>
      </c>
      <c r="B14" s="8">
        <v>706.57998265652407</v>
      </c>
      <c r="C14" s="8">
        <v>964.74517321490737</v>
      </c>
      <c r="D14" s="8">
        <v>1196.72906928054</v>
      </c>
      <c r="E14" s="8">
        <v>1251.3571556479551</v>
      </c>
      <c r="F14" s="8">
        <v>1658.6656931142015</v>
      </c>
      <c r="G14" s="1"/>
      <c r="I14" t="s">
        <v>2</v>
      </c>
      <c r="J14" s="5">
        <v>7.6802172027883051</v>
      </c>
      <c r="K14" s="5">
        <v>10.486360578422905</v>
      </c>
      <c r="L14" s="5">
        <v>13.007924666092826</v>
      </c>
      <c r="M14" s="5">
        <v>13.601708213564729</v>
      </c>
      <c r="N14" s="5">
        <v>18.028974925154365</v>
      </c>
    </row>
    <row r="15" spans="1:20" x14ac:dyDescent="0.25">
      <c r="A15" s="1" t="s">
        <v>3</v>
      </c>
      <c r="B15" s="8">
        <v>862.7027109236094</v>
      </c>
      <c r="C15" s="8">
        <v>1244.0025728305041</v>
      </c>
      <c r="D15" s="8">
        <v>1388.9718698543893</v>
      </c>
      <c r="E15" s="8">
        <v>1592.2781620125479</v>
      </c>
      <c r="F15" s="8">
        <v>2173.821280443407</v>
      </c>
      <c r="G15" s="1"/>
      <c r="I15" t="s">
        <v>3</v>
      </c>
      <c r="J15" s="5">
        <v>9.3772033796044507</v>
      </c>
      <c r="K15" s="5">
        <v>13.521767095983739</v>
      </c>
      <c r="L15" s="5">
        <v>15.097520324504231</v>
      </c>
      <c r="M15" s="5">
        <v>17.307371326223347</v>
      </c>
      <c r="N15" s="5">
        <v>23.628492178732685</v>
      </c>
    </row>
    <row r="16" spans="1:20" x14ac:dyDescent="0.25">
      <c r="A16" s="1" t="s">
        <v>4</v>
      </c>
      <c r="B16" s="8">
        <v>692.68234014580003</v>
      </c>
      <c r="C16" s="8">
        <v>957.23949895442558</v>
      </c>
      <c r="D16" s="8">
        <v>1214.8789014600072</v>
      </c>
      <c r="E16" s="8">
        <v>1295.6939776976617</v>
      </c>
      <c r="F16" s="8">
        <v>1778.0916848474753</v>
      </c>
      <c r="G16" s="1"/>
      <c r="I16" t="s">
        <v>4</v>
      </c>
      <c r="J16" s="5">
        <v>7.6118938477560443</v>
      </c>
      <c r="K16" s="5">
        <v>10.519115373125556</v>
      </c>
      <c r="L16" s="5">
        <v>13.350317598461618</v>
      </c>
      <c r="M16" s="5">
        <v>14.238395359314964</v>
      </c>
      <c r="N16" s="5">
        <v>19.539469064257972</v>
      </c>
    </row>
    <row r="17" spans="1:14" x14ac:dyDescent="0.25">
      <c r="G17" s="1"/>
      <c r="J17" s="5"/>
      <c r="K17" s="5"/>
      <c r="L17" s="5"/>
      <c r="M17" s="5"/>
      <c r="N17" s="5"/>
    </row>
    <row r="18" spans="1:14" x14ac:dyDescent="0.25">
      <c r="C18" s="10" t="s">
        <v>8</v>
      </c>
      <c r="G18" s="1"/>
      <c r="J18" s="5"/>
      <c r="K18" s="7" t="s">
        <v>8</v>
      </c>
      <c r="L18" s="5"/>
      <c r="M18" s="5"/>
      <c r="N18" s="5"/>
    </row>
    <row r="19" spans="1:14" x14ac:dyDescent="0.25">
      <c r="A19" s="3" t="s">
        <v>5</v>
      </c>
      <c r="G19" s="1"/>
      <c r="I19" s="2" t="s">
        <v>5</v>
      </c>
      <c r="J19" s="5"/>
      <c r="K19" s="5"/>
      <c r="L19" s="5"/>
      <c r="M19" s="5"/>
      <c r="N19" s="5"/>
    </row>
    <row r="20" spans="1:14" x14ac:dyDescent="0.25"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1"/>
      <c r="J20" s="5">
        <v>1</v>
      </c>
      <c r="K20" s="5">
        <v>2</v>
      </c>
      <c r="L20" s="5">
        <v>3</v>
      </c>
      <c r="M20" s="5">
        <v>4</v>
      </c>
      <c r="N20" s="5">
        <v>5</v>
      </c>
    </row>
    <row r="21" spans="1:14" x14ac:dyDescent="0.25">
      <c r="A21" s="1" t="s">
        <v>1</v>
      </c>
      <c r="B21" s="8">
        <v>1477.9840057253357</v>
      </c>
      <c r="C21" s="8">
        <v>2001.9151160098168</v>
      </c>
      <c r="D21" s="8">
        <v>2296.0407695827716</v>
      </c>
      <c r="E21" s="8">
        <v>2375.9612336823984</v>
      </c>
      <c r="F21" s="8">
        <v>2870.892188902978</v>
      </c>
      <c r="G21" s="1"/>
      <c r="I21" t="s">
        <v>1</v>
      </c>
      <c r="J21" s="5">
        <v>16.422044508059287</v>
      </c>
      <c r="K21" s="5">
        <v>22.243501288997965</v>
      </c>
      <c r="L21" s="5">
        <v>25.511564106475241</v>
      </c>
      <c r="M21" s="5">
        <v>26.39956926313776</v>
      </c>
      <c r="N21" s="5">
        <v>31.898802098921976</v>
      </c>
    </row>
    <row r="22" spans="1:14" x14ac:dyDescent="0.25">
      <c r="A22" s="1" t="s">
        <v>2</v>
      </c>
      <c r="B22" s="8">
        <v>1427.7557262932621</v>
      </c>
      <c r="C22" s="8">
        <v>2001.6010901481159</v>
      </c>
      <c r="D22" s="8">
        <v>2276.1427529873213</v>
      </c>
      <c r="E22" s="8">
        <v>2305.6634741066791</v>
      </c>
      <c r="F22" s="8">
        <v>2780.5887598565</v>
      </c>
      <c r="G22" s="1"/>
      <c r="I22" t="s">
        <v>2</v>
      </c>
      <c r="J22" s="5">
        <v>15.519083981448501</v>
      </c>
      <c r="K22" s="5">
        <v>21.756533588566477</v>
      </c>
      <c r="L22" s="5">
        <v>24.740682097688275</v>
      </c>
      <c r="M22" s="5">
        <v>25.061559501159557</v>
      </c>
      <c r="N22" s="5">
        <v>30.223790868005434</v>
      </c>
    </row>
    <row r="23" spans="1:14" x14ac:dyDescent="0.25">
      <c r="A23" s="1" t="s">
        <v>3</v>
      </c>
      <c r="B23" s="8">
        <v>1646.0009814300959</v>
      </c>
      <c r="C23" s="8">
        <v>2368.6448672545939</v>
      </c>
      <c r="D23" s="8">
        <v>2802.8286967317472</v>
      </c>
      <c r="E23" s="8">
        <v>2986.525477928777</v>
      </c>
      <c r="F23" s="8">
        <v>3534.9157977961945</v>
      </c>
      <c r="G23" s="1"/>
      <c r="I23" t="s">
        <v>3</v>
      </c>
      <c r="J23" s="5">
        <v>17.891315015544521</v>
      </c>
      <c r="K23" s="5">
        <v>25.746139861462979</v>
      </c>
      <c r="L23" s="5">
        <v>30.465529312301602</v>
      </c>
      <c r="M23" s="5">
        <v>32.46223345574758</v>
      </c>
      <c r="N23" s="5">
        <v>38.422997802132549</v>
      </c>
    </row>
    <row r="24" spans="1:14" x14ac:dyDescent="0.25">
      <c r="A24" s="1" t="s">
        <v>4</v>
      </c>
      <c r="B24" s="8">
        <v>1404.2708437033407</v>
      </c>
      <c r="C24" s="8">
        <v>1930.8690181177126</v>
      </c>
      <c r="D24" s="8">
        <v>2240.3864464522339</v>
      </c>
      <c r="E24" s="8">
        <v>2345.2578728582844</v>
      </c>
      <c r="F24" s="8">
        <v>2878.3227879476644</v>
      </c>
      <c r="G24" s="1"/>
      <c r="I24" t="s">
        <v>4</v>
      </c>
      <c r="J24" s="5">
        <v>15.431547733003743</v>
      </c>
      <c r="K24" s="5">
        <v>21.218340858436402</v>
      </c>
      <c r="L24" s="5">
        <v>24.619631279694879</v>
      </c>
      <c r="M24" s="5">
        <v>25.772064536904224</v>
      </c>
      <c r="N24" s="5">
        <v>31.62992074667763</v>
      </c>
    </row>
    <row r="25" spans="1:14" x14ac:dyDescent="0.25">
      <c r="G25" s="1"/>
      <c r="J25" s="5"/>
      <c r="K25" s="5"/>
      <c r="L25" s="5"/>
      <c r="M25" s="5"/>
      <c r="N25" s="5"/>
    </row>
    <row r="26" spans="1:14" x14ac:dyDescent="0.25">
      <c r="C26" s="10" t="s">
        <v>9</v>
      </c>
      <c r="G26" s="1"/>
      <c r="J26" s="5"/>
      <c r="K26" s="7" t="s">
        <v>9</v>
      </c>
      <c r="L26" s="5"/>
      <c r="M26" s="5"/>
      <c r="N26" s="5"/>
    </row>
    <row r="27" spans="1:14" x14ac:dyDescent="0.25">
      <c r="A27" s="1" t="s">
        <v>5</v>
      </c>
      <c r="G27" s="1"/>
      <c r="I27" s="2" t="s">
        <v>5</v>
      </c>
      <c r="J27" s="5"/>
      <c r="K27" s="5"/>
      <c r="L27" s="5"/>
      <c r="M27" s="5"/>
      <c r="N27" s="5"/>
    </row>
    <row r="28" spans="1:14" x14ac:dyDescent="0.25">
      <c r="B28" s="8">
        <v>1</v>
      </c>
      <c r="C28" s="8">
        <v>2</v>
      </c>
      <c r="D28" s="8">
        <v>3</v>
      </c>
      <c r="E28" s="8">
        <v>4</v>
      </c>
      <c r="F28" s="8">
        <v>5</v>
      </c>
      <c r="G28" s="1"/>
      <c r="J28" s="5">
        <v>1</v>
      </c>
      <c r="K28" s="5">
        <v>2</v>
      </c>
      <c r="L28" s="5">
        <v>3</v>
      </c>
      <c r="M28" s="5">
        <v>4</v>
      </c>
      <c r="N28" s="5">
        <v>5</v>
      </c>
    </row>
    <row r="29" spans="1:14" x14ac:dyDescent="0.25">
      <c r="A29" s="1" t="s">
        <v>1</v>
      </c>
      <c r="B29" s="8">
        <v>1482.6090304553547</v>
      </c>
      <c r="C29" s="8">
        <v>1742.8273336079756</v>
      </c>
      <c r="D29" s="8">
        <v>1964.6658359554706</v>
      </c>
      <c r="E29" s="8">
        <v>1933.4993090138557</v>
      </c>
      <c r="F29" s="8">
        <v>2390.595503108344</v>
      </c>
      <c r="G29" s="1"/>
      <c r="I29" t="s">
        <v>1</v>
      </c>
      <c r="J29" s="5">
        <v>16.473433671726163</v>
      </c>
      <c r="K29" s="5">
        <v>19.364748151199727</v>
      </c>
      <c r="L29" s="5">
        <v>21.829620399505227</v>
      </c>
      <c r="M29" s="5">
        <v>21.483325655709507</v>
      </c>
      <c r="N29" s="5">
        <v>26.562172256759379</v>
      </c>
    </row>
    <row r="30" spans="1:14" x14ac:dyDescent="0.25">
      <c r="A30" s="1" t="s">
        <v>2</v>
      </c>
      <c r="B30" s="8">
        <v>1296.3739547556661</v>
      </c>
      <c r="C30" s="8">
        <v>1554.5391453140496</v>
      </c>
      <c r="D30" s="8">
        <v>1786.5230413796819</v>
      </c>
      <c r="E30" s="8">
        <v>1841.1511277470975</v>
      </c>
      <c r="F30" s="8">
        <v>2248.4596652133437</v>
      </c>
      <c r="G30" s="1"/>
      <c r="I30" t="s">
        <v>2</v>
      </c>
      <c r="J30" s="5">
        <v>14.091021247344196</v>
      </c>
      <c r="K30" s="5">
        <v>16.897164622978799</v>
      </c>
      <c r="L30" s="5">
        <v>19.418728710648715</v>
      </c>
      <c r="M30" s="5">
        <v>20.012512258120626</v>
      </c>
      <c r="N30" s="5">
        <v>24.439778969710257</v>
      </c>
    </row>
    <row r="31" spans="1:14" x14ac:dyDescent="0.25">
      <c r="A31" s="1" t="s">
        <v>3</v>
      </c>
      <c r="B31" s="8">
        <v>1570.8575159518923</v>
      </c>
      <c r="C31" s="8">
        <v>1952.1573778587867</v>
      </c>
      <c r="D31" s="8">
        <v>2097.126674882672</v>
      </c>
      <c r="E31" s="8">
        <v>2300.4329670408306</v>
      </c>
      <c r="F31" s="8">
        <v>2881.9760854716892</v>
      </c>
      <c r="G31" s="1"/>
      <c r="I31" t="s">
        <v>3</v>
      </c>
      <c r="J31" s="5">
        <v>17.074538216868394</v>
      </c>
      <c r="K31" s="5">
        <v>21.219101933247682</v>
      </c>
      <c r="L31" s="5">
        <v>22.794855161768172</v>
      </c>
      <c r="M31" s="5">
        <v>25.004706163487288</v>
      </c>
      <c r="N31" s="5">
        <v>31.325827015996623</v>
      </c>
    </row>
    <row r="32" spans="1:14" x14ac:dyDescent="0.25">
      <c r="A32" s="1" t="s">
        <v>4</v>
      </c>
      <c r="B32" s="8">
        <v>1332.4826300458924</v>
      </c>
      <c r="C32" s="8">
        <v>1597.0397888545176</v>
      </c>
      <c r="D32" s="8">
        <v>1854.6791913600994</v>
      </c>
      <c r="E32" s="8">
        <v>1935.4942675977541</v>
      </c>
      <c r="F32" s="8">
        <v>2417.8919747475675</v>
      </c>
      <c r="G32" s="1"/>
      <c r="I32" t="s">
        <v>4</v>
      </c>
      <c r="J32" s="5">
        <v>14.642666264240576</v>
      </c>
      <c r="K32" s="5">
        <v>17.549887789610082</v>
      </c>
      <c r="L32" s="5">
        <v>20.381090014946146</v>
      </c>
      <c r="M32" s="5">
        <v>21.269167775799495</v>
      </c>
      <c r="N32" s="5">
        <v>26.570241480742499</v>
      </c>
    </row>
    <row r="33" spans="1:14" x14ac:dyDescent="0.25">
      <c r="G33" s="1"/>
      <c r="J33" s="5"/>
      <c r="K33" s="5"/>
      <c r="L33" s="5"/>
      <c r="M33" s="5"/>
      <c r="N33" s="5"/>
    </row>
    <row r="34" spans="1:14" x14ac:dyDescent="0.25">
      <c r="G34" s="1"/>
    </row>
    <row r="35" spans="1:14" x14ac:dyDescent="0.25">
      <c r="G35" s="1"/>
      <c r="J35" s="4"/>
      <c r="K35" s="4"/>
      <c r="L35" s="4"/>
      <c r="M35" s="4"/>
      <c r="N35" s="4"/>
    </row>
    <row r="36" spans="1:14" x14ac:dyDescent="0.25">
      <c r="G36" s="1"/>
    </row>
    <row r="37" spans="1:14" x14ac:dyDescent="0.25">
      <c r="C37" s="10" t="s">
        <v>11</v>
      </c>
      <c r="G37" s="1"/>
      <c r="J37" s="5"/>
      <c r="K37" s="7" t="s">
        <v>11</v>
      </c>
      <c r="L37" s="5"/>
      <c r="M37" s="5"/>
      <c r="N37" s="5"/>
    </row>
    <row r="38" spans="1:14" x14ac:dyDescent="0.25">
      <c r="A38" s="3" t="s">
        <v>5</v>
      </c>
      <c r="G38" s="1"/>
      <c r="I38" s="2" t="s">
        <v>5</v>
      </c>
      <c r="J38" s="5"/>
      <c r="K38" s="5"/>
      <c r="L38" s="5"/>
      <c r="M38" s="5"/>
      <c r="N38" s="5"/>
    </row>
    <row r="39" spans="1:14" x14ac:dyDescent="0.25">
      <c r="B39" s="8">
        <v>1</v>
      </c>
      <c r="C39" s="8">
        <v>2</v>
      </c>
      <c r="D39" s="8">
        <v>3</v>
      </c>
      <c r="E39" s="8">
        <v>4</v>
      </c>
      <c r="F39" s="8">
        <v>5</v>
      </c>
      <c r="G39" s="1"/>
      <c r="J39" s="5">
        <v>1</v>
      </c>
      <c r="K39" s="5">
        <v>2</v>
      </c>
      <c r="L39" s="5">
        <v>3</v>
      </c>
      <c r="M39" s="5">
        <v>4</v>
      </c>
      <c r="N39" s="5">
        <v>5</v>
      </c>
    </row>
    <row r="40" spans="1:14" x14ac:dyDescent="0.25">
      <c r="A40" s="1" t="s">
        <v>1</v>
      </c>
      <c r="B40" s="8">
        <v>743.4001146681469</v>
      </c>
      <c r="C40" s="8">
        <v>1167.866538702938</v>
      </c>
      <c r="D40" s="8">
        <v>1429.2659143472267</v>
      </c>
      <c r="E40" s="8">
        <v>1412.118763837841</v>
      </c>
      <c r="F40" s="8">
        <v>1915.8190674187363</v>
      </c>
      <c r="G40" s="1"/>
      <c r="I40" t="s">
        <v>1</v>
      </c>
      <c r="J40" s="5">
        <v>8.2600012740905218</v>
      </c>
      <c r="K40" s="5">
        <v>12.976294874477089</v>
      </c>
      <c r="L40" s="5">
        <v>15.880732381635852</v>
      </c>
      <c r="M40" s="5">
        <v>15.690208487087123</v>
      </c>
      <c r="N40" s="5">
        <v>21.286878526874847</v>
      </c>
    </row>
    <row r="41" spans="1:14" x14ac:dyDescent="0.25">
      <c r="A41" s="1" t="s">
        <v>2</v>
      </c>
      <c r="B41" s="8">
        <v>784.60587552735262</v>
      </c>
      <c r="C41" s="8">
        <v>1243.0085890814369</v>
      </c>
      <c r="D41" s="8">
        <v>1493.8222975575532</v>
      </c>
      <c r="E41" s="8">
        <v>1477.7029231789495</v>
      </c>
      <c r="F41" s="8">
        <v>1949.0468636118835</v>
      </c>
      <c r="G41" s="1"/>
      <c r="I41" t="s">
        <v>2</v>
      </c>
      <c r="J41" s="5">
        <v>8.5283247339929638</v>
      </c>
      <c r="K41" s="5">
        <v>13.510962924798227</v>
      </c>
      <c r="L41" s="5">
        <v>16.237198886495143</v>
      </c>
      <c r="M41" s="5">
        <v>16.061988295423365</v>
      </c>
      <c r="N41" s="5">
        <v>21.185291995781341</v>
      </c>
    </row>
    <row r="42" spans="1:14" x14ac:dyDescent="0.25">
      <c r="A42" s="1" t="s">
        <v>3</v>
      </c>
      <c r="B42" s="8">
        <v>907.76524349201134</v>
      </c>
      <c r="C42" s="8">
        <v>1504.2732826558513</v>
      </c>
      <c r="D42" s="8">
        <v>1817.1875872998951</v>
      </c>
      <c r="E42" s="8">
        <v>1926.5208880697091</v>
      </c>
      <c r="F42" s="8">
        <v>2530.5844805387806</v>
      </c>
      <c r="G42" s="1"/>
      <c r="I42" t="s">
        <v>3</v>
      </c>
      <c r="J42" s="5">
        <v>9.867013516217515</v>
      </c>
      <c r="K42" s="5">
        <v>16.350796550607079</v>
      </c>
      <c r="L42" s="5">
        <v>19.752038992390165</v>
      </c>
      <c r="M42" s="5">
        <v>20.940444435540318</v>
      </c>
      <c r="N42" s="5">
        <v>27.506353049334571</v>
      </c>
    </row>
    <row r="43" spans="1:14" x14ac:dyDescent="0.25">
      <c r="A43" s="1" t="s">
        <v>4</v>
      </c>
      <c r="B43" s="8">
        <v>735.48110323857952</v>
      </c>
      <c r="C43" s="8">
        <v>1165.2868324345754</v>
      </c>
      <c r="D43" s="8">
        <v>1449.0823342150093</v>
      </c>
      <c r="E43" s="8">
        <v>1495.3498004885521</v>
      </c>
      <c r="F43" s="8">
        <v>2029.3728898582397</v>
      </c>
      <c r="G43" s="1"/>
      <c r="I43" t="s">
        <v>4</v>
      </c>
      <c r="J43" s="5">
        <v>8.0822099256986757</v>
      </c>
      <c r="K43" s="5">
        <v>12.805349806973357</v>
      </c>
      <c r="L43" s="5">
        <v>15.923981694670431</v>
      </c>
      <c r="M43" s="5">
        <v>16.43241538998409</v>
      </c>
      <c r="N43" s="5">
        <v>22.300800987453183</v>
      </c>
    </row>
    <row r="44" spans="1:14" x14ac:dyDescent="0.25">
      <c r="G44" s="1"/>
    </row>
    <row r="45" spans="1:14" x14ac:dyDescent="0.25">
      <c r="G45" s="1"/>
    </row>
    <row r="46" spans="1:14" x14ac:dyDescent="0.25">
      <c r="G46" s="1"/>
    </row>
    <row r="47" spans="1:14" x14ac:dyDescent="0.25">
      <c r="C47" s="10" t="s">
        <v>12</v>
      </c>
      <c r="G47" s="1"/>
      <c r="J47" s="5"/>
      <c r="K47" s="7" t="s">
        <v>12</v>
      </c>
      <c r="L47" s="5"/>
      <c r="M47" s="5"/>
      <c r="N47" s="5"/>
    </row>
    <row r="48" spans="1:14" x14ac:dyDescent="0.25">
      <c r="A48" s="3" t="s">
        <v>5</v>
      </c>
      <c r="G48" s="1"/>
      <c r="I48" s="2" t="s">
        <v>5</v>
      </c>
      <c r="J48" s="5"/>
      <c r="K48" s="5"/>
      <c r="L48" s="5"/>
      <c r="M48" s="5"/>
      <c r="N48" s="5"/>
    </row>
    <row r="49" spans="1:14" x14ac:dyDescent="0.25">
      <c r="B49" s="8">
        <v>1</v>
      </c>
      <c r="C49" s="8">
        <v>2</v>
      </c>
      <c r="D49" s="8">
        <v>3</v>
      </c>
      <c r="E49" s="8">
        <v>4</v>
      </c>
      <c r="F49" s="8">
        <v>5</v>
      </c>
      <c r="G49" s="1"/>
      <c r="J49" s="5">
        <v>1</v>
      </c>
      <c r="K49" s="5">
        <v>2</v>
      </c>
      <c r="L49" s="5">
        <v>3</v>
      </c>
      <c r="M49" s="5">
        <v>4</v>
      </c>
      <c r="N49" s="5">
        <v>5</v>
      </c>
    </row>
    <row r="50" spans="1:14" x14ac:dyDescent="0.25">
      <c r="A50" s="1" t="s">
        <v>1</v>
      </c>
      <c r="B50" s="8">
        <v>1467.8359735226059</v>
      </c>
      <c r="C50" s="8">
        <v>1892.3023975573972</v>
      </c>
      <c r="D50" s="8">
        <v>2153.7017732016861</v>
      </c>
      <c r="E50" s="8">
        <v>2136.5546226923002</v>
      </c>
      <c r="F50" s="8">
        <v>2640.2549262731955</v>
      </c>
      <c r="G50" s="1"/>
      <c r="I50" t="s">
        <v>1</v>
      </c>
      <c r="J50" s="5">
        <v>16.309288594695619</v>
      </c>
      <c r="K50" s="5">
        <v>21.02558219508219</v>
      </c>
      <c r="L50" s="5">
        <v>23.930019702240958</v>
      </c>
      <c r="M50" s="5">
        <v>23.739495807692226</v>
      </c>
      <c r="N50" s="5">
        <v>29.33616584747995</v>
      </c>
    </row>
    <row r="51" spans="1:14" x14ac:dyDescent="0.25">
      <c r="A51" s="1" t="s">
        <v>2</v>
      </c>
      <c r="B51" s="8">
        <v>1361.0706021424514</v>
      </c>
      <c r="C51" s="8">
        <v>1819.4733156965358</v>
      </c>
      <c r="D51" s="8">
        <v>2070.2870241726519</v>
      </c>
      <c r="E51" s="8">
        <v>2054.1676497940484</v>
      </c>
      <c r="F51" s="8">
        <v>2525.5115902269822</v>
      </c>
      <c r="G51" s="1"/>
      <c r="I51" t="s">
        <v>2</v>
      </c>
      <c r="J51" s="5">
        <v>14.794245675461429</v>
      </c>
      <c r="K51" s="5">
        <v>19.776883866266694</v>
      </c>
      <c r="L51" s="5">
        <v>22.503119827963609</v>
      </c>
      <c r="M51" s="5">
        <v>22.327909236891831</v>
      </c>
      <c r="N51" s="5">
        <v>27.451212937249807</v>
      </c>
    </row>
    <row r="52" spans="1:14" x14ac:dyDescent="0.25">
      <c r="A52" s="1" t="s">
        <v>3</v>
      </c>
      <c r="B52" s="8">
        <v>1596.6441160715376</v>
      </c>
      <c r="C52" s="8">
        <v>2193.1521552353774</v>
      </c>
      <c r="D52" s="8">
        <v>2506.066459879421</v>
      </c>
      <c r="E52" s="8">
        <v>2615.3997606492353</v>
      </c>
      <c r="F52" s="8">
        <v>3219.4633531183063</v>
      </c>
      <c r="G52" s="1"/>
      <c r="I52" t="s">
        <v>3</v>
      </c>
      <c r="J52" s="5">
        <v>17.354827348603671</v>
      </c>
      <c r="K52" s="5">
        <v>23.838610382993235</v>
      </c>
      <c r="L52" s="5">
        <v>27.239852824776314</v>
      </c>
      <c r="M52" s="5">
        <v>28.42825826792647</v>
      </c>
      <c r="N52" s="5">
        <v>34.994166881720723</v>
      </c>
    </row>
    <row r="53" spans="1:14" x14ac:dyDescent="0.25">
      <c r="A53" s="1" t="s">
        <v>4</v>
      </c>
      <c r="B53" s="8">
        <v>1363.5830583218647</v>
      </c>
      <c r="C53" s="8">
        <v>1793.3887875178609</v>
      </c>
      <c r="D53" s="8">
        <v>2077.184289298295</v>
      </c>
      <c r="E53" s="8">
        <v>2123.4517555718376</v>
      </c>
      <c r="F53" s="8">
        <v>2657.4748449415251</v>
      </c>
      <c r="G53" s="1"/>
      <c r="I53" t="s">
        <v>4</v>
      </c>
      <c r="J53" s="5">
        <v>14.984429212328182</v>
      </c>
      <c r="K53" s="5">
        <v>19.707569093602867</v>
      </c>
      <c r="L53" s="5">
        <v>22.826200981299944</v>
      </c>
      <c r="M53" s="5">
        <v>23.3346346766136</v>
      </c>
      <c r="N53" s="5">
        <v>29.203020274082693</v>
      </c>
    </row>
    <row r="60" spans="1:14" x14ac:dyDescent="0.25">
      <c r="J60" s="4"/>
      <c r="K60" s="4"/>
      <c r="L60" s="4"/>
      <c r="M60" s="4"/>
      <c r="N60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opLeftCell="A34" zoomScale="85" zoomScaleNormal="85" workbookViewId="0">
      <selection activeCell="I1" sqref="I1"/>
    </sheetView>
  </sheetViews>
  <sheetFormatPr defaultRowHeight="15" x14ac:dyDescent="0.25"/>
  <cols>
    <col min="1" max="1" width="24.140625" style="1" customWidth="1"/>
    <col min="2" max="2" width="23.42578125" style="8" customWidth="1"/>
    <col min="3" max="7" width="9.140625" style="8"/>
    <col min="8" max="8" width="9.140625" style="1"/>
    <col min="9" max="9" width="23.42578125" customWidth="1"/>
    <col min="19" max="19" width="10.28515625" bestFit="1" customWidth="1"/>
    <col min="21" max="16384" width="9.140625" style="1"/>
  </cols>
  <sheetData>
    <row r="1" spans="1:20" x14ac:dyDescent="0.25">
      <c r="A1" s="3" t="s">
        <v>18</v>
      </c>
      <c r="C1" s="10" t="s">
        <v>0</v>
      </c>
      <c r="G1" s="1"/>
      <c r="I1" s="2" t="s">
        <v>19</v>
      </c>
      <c r="J1" s="5"/>
      <c r="K1" s="6" t="s">
        <v>0</v>
      </c>
      <c r="L1" s="5"/>
      <c r="M1" s="5"/>
      <c r="N1" s="5"/>
    </row>
    <row r="2" spans="1:20" x14ac:dyDescent="0.25">
      <c r="C2" s="11" t="s">
        <v>6</v>
      </c>
      <c r="G2" s="1"/>
      <c r="J2" s="5"/>
      <c r="K2" s="7" t="s">
        <v>6</v>
      </c>
      <c r="L2" s="5"/>
      <c r="M2" s="5"/>
      <c r="N2" s="5"/>
    </row>
    <row r="3" spans="1:20" x14ac:dyDescent="0.25">
      <c r="A3" s="3" t="s">
        <v>5</v>
      </c>
      <c r="G3" s="1"/>
      <c r="I3" s="2" t="s">
        <v>5</v>
      </c>
      <c r="J3" s="5"/>
      <c r="K3" s="5"/>
      <c r="L3" s="5"/>
      <c r="M3" s="5"/>
      <c r="N3" s="5"/>
    </row>
    <row r="4" spans="1:20" x14ac:dyDescent="0.25">
      <c r="B4" s="8">
        <v>1</v>
      </c>
      <c r="C4" s="8">
        <v>2</v>
      </c>
      <c r="D4" s="8">
        <v>3</v>
      </c>
      <c r="E4" s="8">
        <v>4</v>
      </c>
      <c r="F4" s="8">
        <v>5</v>
      </c>
      <c r="G4" s="1"/>
      <c r="J4" s="5">
        <v>1</v>
      </c>
      <c r="K4" s="5">
        <v>2</v>
      </c>
      <c r="L4" s="5">
        <v>3</v>
      </c>
      <c r="M4" s="5">
        <v>4</v>
      </c>
      <c r="N4" s="5">
        <v>5</v>
      </c>
      <c r="Q4" t="s">
        <v>13</v>
      </c>
      <c r="R4" t="s">
        <v>14</v>
      </c>
      <c r="S4" s="12">
        <v>41609</v>
      </c>
      <c r="T4">
        <v>90</v>
      </c>
    </row>
    <row r="5" spans="1:20" x14ac:dyDescent="0.25">
      <c r="A5" s="1" t="s">
        <v>1</v>
      </c>
      <c r="B5" s="8">
        <v>880.18719267567474</v>
      </c>
      <c r="C5" s="8">
        <v>1502.5008175704777</v>
      </c>
      <c r="D5" s="8">
        <v>1851.8566738206512</v>
      </c>
      <c r="E5" s="8">
        <v>1946.7844090530718</v>
      </c>
      <c r="F5" s="8">
        <v>2534.6523000220377</v>
      </c>
      <c r="G5" s="1"/>
      <c r="I5" t="s">
        <v>1</v>
      </c>
      <c r="J5" s="5">
        <v>9.7798576963963857</v>
      </c>
      <c r="K5" s="5">
        <v>16.694453528560864</v>
      </c>
      <c r="L5" s="5">
        <v>20.576185264673903</v>
      </c>
      <c r="M5" s="5">
        <v>21.630937878367465</v>
      </c>
      <c r="N5" s="5">
        <v>28.162803333578196</v>
      </c>
      <c r="R5" s="12" t="s">
        <v>15</v>
      </c>
      <c r="S5" s="12">
        <v>41699</v>
      </c>
      <c r="T5">
        <v>92</v>
      </c>
    </row>
    <row r="6" spans="1:20" x14ac:dyDescent="0.25">
      <c r="A6" s="1" t="s">
        <v>2</v>
      </c>
      <c r="B6" s="8">
        <v>925.58819884611705</v>
      </c>
      <c r="C6" s="8">
        <v>1559.4411093019389</v>
      </c>
      <c r="D6" s="8">
        <v>1862.6918506916122</v>
      </c>
      <c r="E6" s="8">
        <v>1895.2995812386739</v>
      </c>
      <c r="F6" s="8">
        <v>2419.888248470163</v>
      </c>
      <c r="G6" s="1"/>
      <c r="I6" t="s">
        <v>2</v>
      </c>
      <c r="J6" s="5">
        <v>10.06074129180562</v>
      </c>
      <c r="K6" s="5">
        <v>16.950446840238467</v>
      </c>
      <c r="L6" s="5">
        <v>20.246650550995785</v>
      </c>
      <c r="M6" s="5">
        <v>20.601082404768196</v>
      </c>
      <c r="N6" s="5">
        <v>26.303133135545249</v>
      </c>
      <c r="R6" s="12" t="s">
        <v>16</v>
      </c>
      <c r="S6" s="12">
        <v>41791</v>
      </c>
      <c r="T6">
        <v>92</v>
      </c>
    </row>
    <row r="7" spans="1:20" x14ac:dyDescent="0.25">
      <c r="A7" s="1" t="s">
        <v>3</v>
      </c>
      <c r="B7" s="8">
        <v>1017.6881536813752</v>
      </c>
      <c r="C7" s="8">
        <v>1801.8531270413346</v>
      </c>
      <c r="D7" s="8">
        <v>2273.0004760385759</v>
      </c>
      <c r="E7" s="8">
        <v>2472.3359777419187</v>
      </c>
      <c r="F7" s="8">
        <v>3067.4125970909549</v>
      </c>
      <c r="G7" s="1"/>
      <c r="I7" t="s">
        <v>3</v>
      </c>
      <c r="J7" s="5">
        <v>11.061827757406252</v>
      </c>
      <c r="K7" s="5">
        <v>19.585360076536244</v>
      </c>
      <c r="L7" s="5">
        <v>24.706526913462781</v>
      </c>
      <c r="M7" s="5">
        <v>26.873217149368681</v>
      </c>
      <c r="N7" s="5">
        <v>33.341441272727771</v>
      </c>
      <c r="R7" s="12" t="s">
        <v>17</v>
      </c>
      <c r="S7" s="12">
        <v>41883</v>
      </c>
      <c r="T7">
        <v>91</v>
      </c>
    </row>
    <row r="8" spans="1:20" x14ac:dyDescent="0.25">
      <c r="A8" s="1" t="s">
        <v>4</v>
      </c>
      <c r="B8" s="8">
        <v>884.58244957114039</v>
      </c>
      <c r="C8" s="8">
        <v>1493.918545965827</v>
      </c>
      <c r="D8" s="8">
        <v>1852.0666572030545</v>
      </c>
      <c r="E8" s="8">
        <v>1973.4152464963438</v>
      </c>
      <c r="F8" s="8">
        <v>2590.2341233311413</v>
      </c>
      <c r="G8" s="1"/>
      <c r="I8" t="s">
        <v>4</v>
      </c>
      <c r="J8" s="5">
        <v>9.7206862590235215</v>
      </c>
      <c r="K8" s="5">
        <v>16.41668731830579</v>
      </c>
      <c r="L8" s="5">
        <v>20.352380848385216</v>
      </c>
      <c r="M8" s="5">
        <v>21.685881829630151</v>
      </c>
      <c r="N8" s="5">
        <v>28.464111245397156</v>
      </c>
      <c r="R8" s="12"/>
      <c r="S8" s="13">
        <v>41974</v>
      </c>
      <c r="T8">
        <v>365</v>
      </c>
    </row>
    <row r="9" spans="1:20" x14ac:dyDescent="0.25">
      <c r="G9" s="1"/>
      <c r="J9" s="5"/>
      <c r="K9" s="5"/>
      <c r="L9" s="5"/>
      <c r="M9" s="5"/>
      <c r="N9" s="5"/>
      <c r="R9" s="13"/>
    </row>
    <row r="10" spans="1:20" x14ac:dyDescent="0.25">
      <c r="C10" s="10" t="s">
        <v>7</v>
      </c>
      <c r="G10" s="1"/>
      <c r="J10" s="5"/>
      <c r="K10" s="7" t="s">
        <v>7</v>
      </c>
      <c r="L10" s="5"/>
      <c r="M10" s="5"/>
      <c r="N10" s="5"/>
    </row>
    <row r="11" spans="1:20" x14ac:dyDescent="0.25">
      <c r="A11" s="3" t="s">
        <v>5</v>
      </c>
      <c r="G11" s="1"/>
      <c r="I11" s="2" t="s">
        <v>5</v>
      </c>
      <c r="J11" s="5"/>
      <c r="K11" s="5"/>
      <c r="L11" s="5"/>
      <c r="M11" s="5"/>
      <c r="N11" s="5"/>
    </row>
    <row r="12" spans="1:20" x14ac:dyDescent="0.25"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1"/>
      <c r="J12" s="5">
        <v>1</v>
      </c>
      <c r="K12" s="5">
        <v>2</v>
      </c>
      <c r="L12" s="5">
        <v>3</v>
      </c>
      <c r="M12" s="5">
        <v>4</v>
      </c>
      <c r="N12" s="5">
        <v>5</v>
      </c>
    </row>
    <row r="13" spans="1:20" x14ac:dyDescent="0.25">
      <c r="A13" s="1" t="s">
        <v>1</v>
      </c>
      <c r="B13" s="8">
        <v>885.68069334488166</v>
      </c>
      <c r="C13" s="8">
        <v>1194.7621590569568</v>
      </c>
      <c r="D13" s="8">
        <v>1458.2569579478736</v>
      </c>
      <c r="E13" s="8">
        <v>1421.238056081392</v>
      </c>
      <c r="F13" s="8">
        <v>1964.1666661387462</v>
      </c>
      <c r="G13" s="1"/>
      <c r="I13" t="s">
        <v>1</v>
      </c>
      <c r="J13" s="5">
        <v>9.8408965927209078</v>
      </c>
      <c r="K13" s="5">
        <v>13.275135100632854</v>
      </c>
      <c r="L13" s="5">
        <v>16.202855088309708</v>
      </c>
      <c r="M13" s="5">
        <v>15.791533956459912</v>
      </c>
      <c r="N13" s="5">
        <v>21.82407406820829</v>
      </c>
    </row>
    <row r="14" spans="1:20" x14ac:dyDescent="0.25">
      <c r="A14" s="1" t="s">
        <v>2</v>
      </c>
      <c r="B14" s="8">
        <v>780.46771253508598</v>
      </c>
      <c r="C14" s="8">
        <v>1065.6294786153348</v>
      </c>
      <c r="D14" s="8">
        <v>1321.8721477419165</v>
      </c>
      <c r="E14" s="8">
        <v>1382.212744212042</v>
      </c>
      <c r="F14" s="8">
        <v>1832.1139165281886</v>
      </c>
      <c r="G14" s="1"/>
      <c r="I14" t="s">
        <v>2</v>
      </c>
      <c r="J14" s="5">
        <v>8.4833447014683259</v>
      </c>
      <c r="K14" s="5">
        <v>11.582929115384074</v>
      </c>
      <c r="L14" s="5">
        <v>14.368175518933874</v>
      </c>
      <c r="M14" s="5">
        <v>15.024051567522196</v>
      </c>
      <c r="N14" s="5">
        <v>19.914281701393353</v>
      </c>
    </row>
    <row r="15" spans="1:20" x14ac:dyDescent="0.25">
      <c r="A15" s="1" t="s">
        <v>3</v>
      </c>
      <c r="B15" s="8">
        <v>936.14747401775287</v>
      </c>
      <c r="C15" s="8">
        <v>1349.9086666600058</v>
      </c>
      <c r="D15" s="8">
        <v>1507.219684117857</v>
      </c>
      <c r="E15" s="8">
        <v>1727.8341199436284</v>
      </c>
      <c r="F15" s="8">
        <v>2358.8859463237841</v>
      </c>
      <c r="G15" s="1"/>
      <c r="I15" t="s">
        <v>3</v>
      </c>
      <c r="J15" s="5">
        <v>10.175516021932097</v>
      </c>
      <c r="K15" s="5">
        <v>14.672920289782672</v>
      </c>
      <c r="L15" s="5">
        <v>16.382822653454969</v>
      </c>
      <c r="M15" s="5">
        <v>18.780805651561177</v>
      </c>
      <c r="N15" s="5">
        <v>25.640064633954175</v>
      </c>
    </row>
    <row r="16" spans="1:20" x14ac:dyDescent="0.25">
      <c r="A16" s="1" t="s">
        <v>4</v>
      </c>
      <c r="B16" s="8">
        <v>801.51503308071278</v>
      </c>
      <c r="C16" s="8">
        <v>1107.6388182628241</v>
      </c>
      <c r="D16" s="8">
        <v>1405.7579448146726</v>
      </c>
      <c r="E16" s="8">
        <v>1499.2705042519608</v>
      </c>
      <c r="F16" s="8">
        <v>2057.4614552770131</v>
      </c>
      <c r="G16" s="1"/>
      <c r="I16" t="s">
        <v>4</v>
      </c>
      <c r="J16" s="5">
        <v>8.8078575063814597</v>
      </c>
      <c r="K16" s="5">
        <v>12.171855145745319</v>
      </c>
      <c r="L16" s="5">
        <v>15.44788950345794</v>
      </c>
      <c r="M16" s="5">
        <v>16.475500046724843</v>
      </c>
      <c r="N16" s="5">
        <v>22.60946654150564</v>
      </c>
    </row>
    <row r="17" spans="1:14" x14ac:dyDescent="0.25">
      <c r="G17" s="1"/>
      <c r="J17" s="5"/>
      <c r="K17" s="5"/>
      <c r="L17" s="5"/>
      <c r="M17" s="5"/>
      <c r="N17" s="5"/>
    </row>
    <row r="18" spans="1:14" x14ac:dyDescent="0.25">
      <c r="C18" s="10" t="s">
        <v>8</v>
      </c>
      <c r="G18" s="1"/>
      <c r="J18" s="5"/>
      <c r="K18" s="7" t="s">
        <v>8</v>
      </c>
      <c r="L18" s="5"/>
      <c r="M18" s="5"/>
      <c r="N18" s="5"/>
    </row>
    <row r="19" spans="1:14" x14ac:dyDescent="0.25">
      <c r="A19" s="3" t="s">
        <v>5</v>
      </c>
      <c r="G19" s="1"/>
      <c r="I19" s="2" t="s">
        <v>5</v>
      </c>
      <c r="J19" s="5"/>
      <c r="K19" s="5"/>
      <c r="L19" s="5"/>
      <c r="M19" s="5"/>
      <c r="N19" s="5"/>
    </row>
    <row r="20" spans="1:14" x14ac:dyDescent="0.25"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1"/>
      <c r="J20" s="5">
        <v>1</v>
      </c>
      <c r="K20" s="5">
        <v>2</v>
      </c>
      <c r="L20" s="5">
        <v>3</v>
      </c>
      <c r="M20" s="5">
        <v>4</v>
      </c>
      <c r="N20" s="5">
        <v>5</v>
      </c>
    </row>
    <row r="21" spans="1:14" x14ac:dyDescent="0.25">
      <c r="A21" s="1" t="s">
        <v>1</v>
      </c>
      <c r="B21" s="8">
        <v>1755.5162617468243</v>
      </c>
      <c r="C21" s="8">
        <v>2377.8298866416276</v>
      </c>
      <c r="D21" s="8">
        <v>2727.1857428918006</v>
      </c>
      <c r="E21" s="8">
        <v>2822.1134781242217</v>
      </c>
      <c r="F21" s="8">
        <v>3409.9813690931874</v>
      </c>
      <c r="G21" s="1"/>
      <c r="I21" t="s">
        <v>1</v>
      </c>
      <c r="J21" s="5">
        <v>19.505736241631382</v>
      </c>
      <c r="K21" s="5">
        <v>26.420332073795862</v>
      </c>
      <c r="L21" s="5">
        <v>30.302063809908894</v>
      </c>
      <c r="M21" s="5">
        <v>31.356816423602464</v>
      </c>
      <c r="N21" s="5">
        <v>37.888681878813195</v>
      </c>
    </row>
    <row r="22" spans="1:14" x14ac:dyDescent="0.25">
      <c r="A22" s="1" t="s">
        <v>2</v>
      </c>
      <c r="B22" s="8">
        <v>1577.05747843221</v>
      </c>
      <c r="C22" s="8">
        <v>2210.9103888880322</v>
      </c>
      <c r="D22" s="8">
        <v>2514.1611302777055</v>
      </c>
      <c r="E22" s="8">
        <v>2546.7688608247672</v>
      </c>
      <c r="F22" s="8">
        <v>3071.3575280562563</v>
      </c>
      <c r="G22" s="1"/>
      <c r="I22" t="s">
        <v>2</v>
      </c>
      <c r="J22" s="5">
        <v>17.141929113393587</v>
      </c>
      <c r="K22" s="5">
        <v>24.031634661826438</v>
      </c>
      <c r="L22" s="5">
        <v>27.327838372583756</v>
      </c>
      <c r="M22" s="5">
        <v>27.682270226356167</v>
      </c>
      <c r="N22" s="5">
        <v>33.38432095713322</v>
      </c>
    </row>
    <row r="23" spans="1:14" x14ac:dyDescent="0.25">
      <c r="A23" s="1" t="s">
        <v>3</v>
      </c>
      <c r="B23" s="8">
        <v>1786.1305424053198</v>
      </c>
      <c r="C23" s="8">
        <v>2570.2955157652796</v>
      </c>
      <c r="D23" s="8">
        <v>3041.4428647625205</v>
      </c>
      <c r="E23" s="8">
        <v>3240.7783664658632</v>
      </c>
      <c r="F23" s="8">
        <v>3835.8549858148995</v>
      </c>
      <c r="G23" s="1"/>
      <c r="I23" t="s">
        <v>3</v>
      </c>
      <c r="J23" s="5">
        <v>19.41446241744913</v>
      </c>
      <c r="K23" s="5">
        <v>27.937994736579125</v>
      </c>
      <c r="L23" s="5">
        <v>33.059161573505655</v>
      </c>
      <c r="M23" s="5">
        <v>35.225851809411559</v>
      </c>
      <c r="N23" s="5">
        <v>41.694075932770644</v>
      </c>
    </row>
    <row r="24" spans="1:14" x14ac:dyDescent="0.25">
      <c r="A24" s="1" t="s">
        <v>4</v>
      </c>
      <c r="B24" s="8">
        <v>1624.9067234892291</v>
      </c>
      <c r="C24" s="8">
        <v>2234.2428198839157</v>
      </c>
      <c r="D24" s="8">
        <v>2592.3909311211432</v>
      </c>
      <c r="E24" s="8">
        <v>2713.7395204144327</v>
      </c>
      <c r="F24" s="8">
        <v>3330.55839724923</v>
      </c>
      <c r="G24" s="1"/>
      <c r="I24" t="s">
        <v>4</v>
      </c>
      <c r="J24" s="5">
        <v>17.856117840540978</v>
      </c>
      <c r="K24" s="5">
        <v>24.552118899823249</v>
      </c>
      <c r="L24" s="5">
        <v>28.487812429902672</v>
      </c>
      <c r="M24" s="5">
        <v>29.821313411147614</v>
      </c>
      <c r="N24" s="5">
        <v>36.599542826914615</v>
      </c>
    </row>
    <row r="25" spans="1:14" x14ac:dyDescent="0.25">
      <c r="G25" s="1"/>
      <c r="J25" s="5"/>
      <c r="K25" s="5"/>
      <c r="L25" s="5"/>
      <c r="M25" s="5"/>
      <c r="N25" s="5"/>
    </row>
    <row r="26" spans="1:14" x14ac:dyDescent="0.25">
      <c r="C26" s="10" t="s">
        <v>9</v>
      </c>
      <c r="G26" s="1"/>
      <c r="J26" s="5"/>
      <c r="K26" s="7" t="s">
        <v>9</v>
      </c>
      <c r="L26" s="5"/>
      <c r="M26" s="5"/>
      <c r="N26" s="5"/>
    </row>
    <row r="27" spans="1:14" x14ac:dyDescent="0.25">
      <c r="A27" s="1" t="s">
        <v>5</v>
      </c>
      <c r="G27" s="1"/>
      <c r="I27" s="2" t="s">
        <v>5</v>
      </c>
      <c r="J27" s="5"/>
      <c r="K27" s="5"/>
      <c r="L27" s="5"/>
      <c r="M27" s="5"/>
      <c r="N27" s="5"/>
    </row>
    <row r="28" spans="1:14" x14ac:dyDescent="0.25">
      <c r="B28" s="8">
        <v>1</v>
      </c>
      <c r="C28" s="8">
        <v>2</v>
      </c>
      <c r="D28" s="8">
        <v>3</v>
      </c>
      <c r="E28" s="8">
        <v>4</v>
      </c>
      <c r="F28" s="8">
        <v>5</v>
      </c>
      <c r="G28" s="1"/>
      <c r="J28" s="5">
        <v>1</v>
      </c>
      <c r="K28" s="5">
        <v>2</v>
      </c>
      <c r="L28" s="5">
        <v>3</v>
      </c>
      <c r="M28" s="5">
        <v>4</v>
      </c>
      <c r="N28" s="5">
        <v>5</v>
      </c>
    </row>
    <row r="29" spans="1:14" x14ac:dyDescent="0.25">
      <c r="A29" s="1" t="s">
        <v>1</v>
      </c>
      <c r="B29" s="8">
        <v>1761.0097624160314</v>
      </c>
      <c r="C29" s="8">
        <v>2070.0912281281066</v>
      </c>
      <c r="D29" s="8">
        <v>2333.5860270190233</v>
      </c>
      <c r="E29" s="8">
        <v>2296.5671251525414</v>
      </c>
      <c r="F29" s="8">
        <v>2839.4957352098954</v>
      </c>
      <c r="G29" s="1"/>
      <c r="I29" t="s">
        <v>1</v>
      </c>
      <c r="J29" s="5">
        <v>19.566775137955904</v>
      </c>
      <c r="K29" s="5">
        <v>23.00101364586785</v>
      </c>
      <c r="L29" s="5">
        <v>25.928733633544702</v>
      </c>
      <c r="M29" s="5">
        <v>25.517412501694903</v>
      </c>
      <c r="N29" s="5">
        <v>31.549952613443281</v>
      </c>
    </row>
    <row r="30" spans="1:14" x14ac:dyDescent="0.25">
      <c r="A30" s="1" t="s">
        <v>2</v>
      </c>
      <c r="B30" s="8">
        <v>1431.9369921211789</v>
      </c>
      <c r="C30" s="8">
        <v>1717.0987582014279</v>
      </c>
      <c r="D30" s="8">
        <v>1973.3414273280093</v>
      </c>
      <c r="E30" s="8">
        <v>2033.6820237981351</v>
      </c>
      <c r="F30" s="8">
        <v>2483.5831961142817</v>
      </c>
      <c r="G30" s="1"/>
      <c r="I30" t="s">
        <v>2</v>
      </c>
      <c r="J30" s="5">
        <v>15.564532523056293</v>
      </c>
      <c r="K30" s="5">
        <v>18.664116936972043</v>
      </c>
      <c r="L30" s="5">
        <v>21.449363340521842</v>
      </c>
      <c r="M30" s="5">
        <v>22.105239389110164</v>
      </c>
      <c r="N30" s="5">
        <v>26.995469522981324</v>
      </c>
    </row>
    <row r="31" spans="1:14" x14ac:dyDescent="0.25">
      <c r="A31" s="1" t="s">
        <v>3</v>
      </c>
      <c r="B31" s="8">
        <v>1704.5898627416975</v>
      </c>
      <c r="C31" s="8">
        <v>2118.3510553839506</v>
      </c>
      <c r="D31" s="8">
        <v>2275.6620728418015</v>
      </c>
      <c r="E31" s="8">
        <v>2496.2765086675731</v>
      </c>
      <c r="F31" s="8">
        <v>3127.3283350477286</v>
      </c>
      <c r="G31" s="1"/>
      <c r="I31" t="s">
        <v>3</v>
      </c>
      <c r="J31" s="5">
        <v>18.528150681974974</v>
      </c>
      <c r="K31" s="5">
        <v>23.025554949825551</v>
      </c>
      <c r="L31" s="5">
        <v>24.735457313497843</v>
      </c>
      <c r="M31" s="5">
        <v>27.133440311604055</v>
      </c>
      <c r="N31" s="5">
        <v>33.992699293997049</v>
      </c>
    </row>
    <row r="32" spans="1:14" x14ac:dyDescent="0.25">
      <c r="A32" s="1" t="s">
        <v>4</v>
      </c>
      <c r="B32" s="8">
        <v>1541.8393069988019</v>
      </c>
      <c r="C32" s="8">
        <v>1847.9630921809128</v>
      </c>
      <c r="D32" s="8">
        <v>2146.0822187327612</v>
      </c>
      <c r="E32" s="8">
        <v>2239.5947781700497</v>
      </c>
      <c r="F32" s="8">
        <v>2797.7857291951018</v>
      </c>
      <c r="G32" s="1"/>
      <c r="I32" t="s">
        <v>4</v>
      </c>
      <c r="J32" s="5">
        <v>16.943289087898922</v>
      </c>
      <c r="K32" s="5">
        <v>20.307286727262778</v>
      </c>
      <c r="L32" s="5">
        <v>23.583321084975399</v>
      </c>
      <c r="M32" s="5">
        <v>24.610931628242305</v>
      </c>
      <c r="N32" s="5">
        <v>30.744898123023095</v>
      </c>
    </row>
    <row r="33" spans="1:14" x14ac:dyDescent="0.25">
      <c r="G33" s="1"/>
      <c r="J33" s="5"/>
      <c r="K33" s="5"/>
      <c r="L33" s="5"/>
      <c r="M33" s="5"/>
      <c r="N33" s="5"/>
    </row>
    <row r="34" spans="1:14" x14ac:dyDescent="0.25">
      <c r="G34" s="1"/>
    </row>
    <row r="35" spans="1:14" x14ac:dyDescent="0.25">
      <c r="G35" s="1"/>
      <c r="J35" s="4"/>
      <c r="K35" s="4"/>
      <c r="L35" s="4"/>
      <c r="M35" s="4"/>
      <c r="N35" s="4"/>
    </row>
    <row r="36" spans="1:14" x14ac:dyDescent="0.25">
      <c r="G36" s="1"/>
    </row>
    <row r="37" spans="1:14" x14ac:dyDescent="0.25">
      <c r="C37" s="10" t="s">
        <v>11</v>
      </c>
      <c r="G37" s="1"/>
      <c r="J37" s="5"/>
      <c r="K37" s="7" t="s">
        <v>11</v>
      </c>
      <c r="L37" s="5"/>
      <c r="M37" s="5"/>
      <c r="N37" s="5"/>
    </row>
    <row r="38" spans="1:14" x14ac:dyDescent="0.25">
      <c r="A38" s="3" t="s">
        <v>5</v>
      </c>
      <c r="G38" s="1"/>
      <c r="I38" s="2" t="s">
        <v>5</v>
      </c>
      <c r="J38" s="5"/>
      <c r="K38" s="5"/>
      <c r="L38" s="5"/>
      <c r="M38" s="5"/>
      <c r="N38" s="5"/>
    </row>
    <row r="39" spans="1:14" x14ac:dyDescent="0.25">
      <c r="B39" s="8">
        <v>1</v>
      </c>
      <c r="C39" s="8">
        <v>2</v>
      </c>
      <c r="D39" s="8">
        <v>3</v>
      </c>
      <c r="E39" s="8">
        <v>4</v>
      </c>
      <c r="F39" s="8">
        <v>5</v>
      </c>
      <c r="G39" s="1"/>
      <c r="J39" s="5">
        <v>1</v>
      </c>
      <c r="K39" s="5">
        <v>2</v>
      </c>
      <c r="L39" s="5">
        <v>3</v>
      </c>
      <c r="M39" s="5">
        <v>4</v>
      </c>
      <c r="N39" s="5">
        <v>5</v>
      </c>
    </row>
    <row r="40" spans="1:14" x14ac:dyDescent="0.25">
      <c r="A40" s="1" t="s">
        <v>1</v>
      </c>
      <c r="B40" s="8">
        <v>882.99398723460376</v>
      </c>
      <c r="C40" s="8">
        <v>1387.1656880595428</v>
      </c>
      <c r="D40" s="8">
        <v>1697.6500051944975</v>
      </c>
      <c r="E40" s="8">
        <v>1677.283004303257</v>
      </c>
      <c r="F40" s="8">
        <v>2275.5669306229584</v>
      </c>
      <c r="G40" s="1"/>
      <c r="I40" t="s">
        <v>1</v>
      </c>
      <c r="J40" s="5">
        <v>9.8110443026067085</v>
      </c>
      <c r="K40" s="5">
        <v>15.412952089550476</v>
      </c>
      <c r="L40" s="5">
        <v>18.862777835494416</v>
      </c>
      <c r="M40" s="5">
        <v>18.636477825591744</v>
      </c>
      <c r="N40" s="5">
        <v>25.284077006921759</v>
      </c>
    </row>
    <row r="41" spans="1:14" x14ac:dyDescent="0.25">
      <c r="A41" s="1" t="s">
        <v>2</v>
      </c>
      <c r="B41" s="8">
        <v>866.65284602620238</v>
      </c>
      <c r="C41" s="8">
        <v>1372.9911602285558</v>
      </c>
      <c r="D41" s="8">
        <v>1650.0326928669824</v>
      </c>
      <c r="E41" s="8">
        <v>1632.2277004279581</v>
      </c>
      <c r="F41" s="8">
        <v>2152.8605177119862</v>
      </c>
      <c r="G41" s="1"/>
      <c r="I41" t="s">
        <v>2</v>
      </c>
      <c r="J41" s="5">
        <v>9.420139630719591</v>
      </c>
      <c r="K41" s="5">
        <v>14.923816959006041</v>
      </c>
      <c r="L41" s="5">
        <v>17.935137965945462</v>
      </c>
      <c r="M41" s="5">
        <v>17.741605439434327</v>
      </c>
      <c r="N41" s="5">
        <v>23.400657801217243</v>
      </c>
    </row>
    <row r="42" spans="1:14" x14ac:dyDescent="0.25">
      <c r="A42" s="1" t="s">
        <v>3</v>
      </c>
      <c r="B42" s="8">
        <v>985.04633048661526</v>
      </c>
      <c r="C42" s="8">
        <v>1632.3370912826117</v>
      </c>
      <c r="D42" s="8">
        <v>1971.8908357734897</v>
      </c>
      <c r="E42" s="8">
        <v>2090.5320455966357</v>
      </c>
      <c r="F42" s="8">
        <v>2746.0215891852886</v>
      </c>
      <c r="G42" s="1"/>
      <c r="I42" t="s">
        <v>3</v>
      </c>
      <c r="J42" s="5">
        <v>10.707025331376252</v>
      </c>
      <c r="K42" s="5">
        <v>17.742794470463171</v>
      </c>
      <c r="L42" s="5">
        <v>21.433596041016191</v>
      </c>
      <c r="M42" s="5">
        <v>22.723174408659084</v>
      </c>
      <c r="N42" s="5">
        <v>29.848060752014007</v>
      </c>
    </row>
    <row r="43" spans="1:14" x14ac:dyDescent="0.25">
      <c r="A43" s="1" t="s">
        <v>4</v>
      </c>
      <c r="B43" s="8">
        <v>851.03824166850825</v>
      </c>
      <c r="C43" s="8">
        <v>1348.3740813295817</v>
      </c>
      <c r="D43" s="8">
        <v>1676.7588947056861</v>
      </c>
      <c r="E43" s="8">
        <v>1730.2958013243735</v>
      </c>
      <c r="F43" s="8">
        <v>2348.2233986295332</v>
      </c>
      <c r="G43" s="1"/>
      <c r="I43" t="s">
        <v>4</v>
      </c>
      <c r="J43" s="5">
        <v>9.3520685897638263</v>
      </c>
      <c r="K43" s="5">
        <v>14.81729759702837</v>
      </c>
      <c r="L43" s="5">
        <v>18.425921919842704</v>
      </c>
      <c r="M43" s="5">
        <v>19.014239574993116</v>
      </c>
      <c r="N43" s="5">
        <v>25.804652732192672</v>
      </c>
    </row>
    <row r="44" spans="1:14" x14ac:dyDescent="0.25">
      <c r="G44" s="1"/>
    </row>
    <row r="45" spans="1:14" x14ac:dyDescent="0.25">
      <c r="G45" s="1"/>
    </row>
    <row r="46" spans="1:14" x14ac:dyDescent="0.25">
      <c r="G46" s="1"/>
    </row>
    <row r="47" spans="1:14" x14ac:dyDescent="0.25">
      <c r="C47" s="10" t="s">
        <v>12</v>
      </c>
      <c r="G47" s="1"/>
      <c r="J47" s="5"/>
      <c r="K47" s="7" t="s">
        <v>12</v>
      </c>
      <c r="L47" s="5"/>
      <c r="M47" s="5"/>
      <c r="N47" s="5"/>
    </row>
    <row r="48" spans="1:14" x14ac:dyDescent="0.25">
      <c r="A48" s="3" t="s">
        <v>5</v>
      </c>
      <c r="G48" s="1"/>
      <c r="I48" s="2" t="s">
        <v>5</v>
      </c>
      <c r="J48" s="5"/>
      <c r="K48" s="5"/>
      <c r="L48" s="5"/>
      <c r="M48" s="5"/>
      <c r="N48" s="5"/>
    </row>
    <row r="49" spans="1:14" x14ac:dyDescent="0.25">
      <c r="B49" s="8">
        <v>1</v>
      </c>
      <c r="C49" s="8">
        <v>2</v>
      </c>
      <c r="D49" s="8">
        <v>3</v>
      </c>
      <c r="E49" s="8">
        <v>4</v>
      </c>
      <c r="F49" s="8">
        <v>5</v>
      </c>
      <c r="G49" s="1"/>
      <c r="J49" s="5">
        <v>1</v>
      </c>
      <c r="K49" s="5">
        <v>2</v>
      </c>
      <c r="L49" s="5">
        <v>3</v>
      </c>
      <c r="M49" s="5">
        <v>4</v>
      </c>
      <c r="N49" s="5">
        <v>5</v>
      </c>
    </row>
    <row r="50" spans="1:14" x14ac:dyDescent="0.25">
      <c r="A50" s="1" t="s">
        <v>1</v>
      </c>
      <c r="B50" s="8">
        <v>1743.4626566417544</v>
      </c>
      <c r="C50" s="8">
        <v>2247.6343574666935</v>
      </c>
      <c r="D50" s="8">
        <v>2558.1186746016483</v>
      </c>
      <c r="E50" s="8">
        <v>2537.7516737104079</v>
      </c>
      <c r="F50" s="8">
        <v>3136.0356000301094</v>
      </c>
      <c r="G50" s="1"/>
      <c r="I50" t="s">
        <v>1</v>
      </c>
      <c r="J50" s="5">
        <v>19.371807296019494</v>
      </c>
      <c r="K50" s="5">
        <v>24.97371508296326</v>
      </c>
      <c r="L50" s="5">
        <v>28.423540828907203</v>
      </c>
      <c r="M50" s="5">
        <v>28.197240819004531</v>
      </c>
      <c r="N50" s="5">
        <v>34.84484000033455</v>
      </c>
    </row>
    <row r="51" spans="1:14" x14ac:dyDescent="0.25">
      <c r="A51" s="1" t="s">
        <v>2</v>
      </c>
      <c r="B51" s="8">
        <v>1503.3990284568431</v>
      </c>
      <c r="C51" s="8">
        <v>2009.7373426591962</v>
      </c>
      <c r="D51" s="8">
        <v>2286.778875297623</v>
      </c>
      <c r="E51" s="8">
        <v>2268.9738828585987</v>
      </c>
      <c r="F51" s="8">
        <v>2789.6067001426268</v>
      </c>
      <c r="G51" s="1"/>
      <c r="I51" t="s">
        <v>2</v>
      </c>
      <c r="J51" s="5">
        <v>16.341293787574383</v>
      </c>
      <c r="K51" s="5">
        <v>21.84497111586083</v>
      </c>
      <c r="L51" s="5">
        <v>24.856292122800252</v>
      </c>
      <c r="M51" s="5">
        <v>24.662759596289117</v>
      </c>
      <c r="N51" s="5">
        <v>30.321811958072029</v>
      </c>
    </row>
    <row r="52" spans="1:14" x14ac:dyDescent="0.25">
      <c r="A52" s="1" t="s">
        <v>3</v>
      </c>
      <c r="B52" s="8">
        <v>1732.57176225337</v>
      </c>
      <c r="C52" s="8">
        <v>2379.8625230493667</v>
      </c>
      <c r="D52" s="8">
        <v>2719.4162675402445</v>
      </c>
      <c r="E52" s="8">
        <v>2838.0574773633903</v>
      </c>
      <c r="F52" s="8">
        <v>3493.5470209520431</v>
      </c>
      <c r="G52" s="1"/>
      <c r="I52" t="s">
        <v>3</v>
      </c>
      <c r="J52" s="5">
        <v>18.832301763623587</v>
      </c>
      <c r="K52" s="5">
        <v>25.868070902710507</v>
      </c>
      <c r="L52" s="5">
        <v>29.558872473263527</v>
      </c>
      <c r="M52" s="5">
        <v>30.848450840906416</v>
      </c>
      <c r="N52" s="5">
        <v>37.973337184261339</v>
      </c>
    </row>
    <row r="53" spans="1:14" x14ac:dyDescent="0.25">
      <c r="A53" s="1" t="s">
        <v>4</v>
      </c>
      <c r="B53" s="8">
        <v>1577.8261646877008</v>
      </c>
      <c r="C53" s="8">
        <v>2075.1620043487742</v>
      </c>
      <c r="D53" s="8">
        <v>2403.546817724879</v>
      </c>
      <c r="E53" s="8">
        <v>2457.0837243435658</v>
      </c>
      <c r="F53" s="8">
        <v>3075.0113216487257</v>
      </c>
      <c r="G53" s="1"/>
      <c r="I53" t="s">
        <v>4</v>
      </c>
      <c r="J53" s="5">
        <v>17.338749062502206</v>
      </c>
      <c r="K53" s="5">
        <v>22.80397806976675</v>
      </c>
      <c r="L53" s="5">
        <v>26.412602392581089</v>
      </c>
      <c r="M53" s="5">
        <v>27.000920047731491</v>
      </c>
      <c r="N53" s="5">
        <v>33.79133320493105</v>
      </c>
    </row>
    <row r="60" spans="1:14" x14ac:dyDescent="0.25">
      <c r="J60" s="4"/>
      <c r="K60" s="4"/>
      <c r="L60" s="4"/>
      <c r="M60" s="4"/>
      <c r="N6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abSelected="1" zoomScale="85" zoomScaleNormal="85" workbookViewId="0"/>
  </sheetViews>
  <sheetFormatPr defaultRowHeight="15" x14ac:dyDescent="0.25"/>
  <cols>
    <col min="1" max="1" width="24.140625" style="1" customWidth="1"/>
    <col min="2" max="2" width="10.85546875" style="8" customWidth="1"/>
    <col min="3" max="7" width="9.140625" style="8"/>
    <col min="8" max="8" width="9.140625" style="1"/>
    <col min="9" max="9" width="23.42578125" customWidth="1"/>
    <col min="19" max="19" width="10.28515625" bestFit="1" customWidth="1"/>
    <col min="21" max="16384" width="9.140625" style="1"/>
  </cols>
  <sheetData>
    <row r="1" spans="1:20" x14ac:dyDescent="0.25">
      <c r="A1" s="3" t="s">
        <v>18</v>
      </c>
      <c r="C1" s="10" t="s">
        <v>0</v>
      </c>
      <c r="G1" s="1"/>
      <c r="I1" s="2" t="s">
        <v>19</v>
      </c>
      <c r="J1" s="5"/>
      <c r="K1" s="6" t="s">
        <v>0</v>
      </c>
      <c r="L1" s="5"/>
      <c r="M1" s="5"/>
      <c r="N1" s="5"/>
    </row>
    <row r="2" spans="1:20" x14ac:dyDescent="0.25">
      <c r="C2" s="11" t="s">
        <v>6</v>
      </c>
      <c r="G2" s="1"/>
      <c r="J2" s="5"/>
      <c r="K2" s="7" t="s">
        <v>6</v>
      </c>
      <c r="L2" s="5"/>
      <c r="M2" s="5"/>
      <c r="N2" s="5"/>
    </row>
    <row r="3" spans="1:20" x14ac:dyDescent="0.25">
      <c r="A3" s="3" t="s">
        <v>5</v>
      </c>
      <c r="G3" s="1"/>
      <c r="I3" s="2" t="s">
        <v>5</v>
      </c>
      <c r="J3" s="5"/>
      <c r="K3" s="5"/>
      <c r="L3" s="5"/>
      <c r="M3" s="5"/>
      <c r="N3" s="5"/>
    </row>
    <row r="4" spans="1:20" x14ac:dyDescent="0.25">
      <c r="B4" s="8">
        <v>1</v>
      </c>
      <c r="C4" s="8">
        <v>2</v>
      </c>
      <c r="D4" s="8">
        <v>3</v>
      </c>
      <c r="E4" s="8">
        <v>4</v>
      </c>
      <c r="F4" s="8">
        <v>5</v>
      </c>
      <c r="G4" s="1"/>
      <c r="J4" s="5">
        <v>1</v>
      </c>
      <c r="K4" s="5">
        <v>2</v>
      </c>
      <c r="L4" s="5">
        <v>3</v>
      </c>
      <c r="M4" s="5">
        <v>4</v>
      </c>
      <c r="N4" s="5">
        <v>5</v>
      </c>
      <c r="Q4" t="s">
        <v>13</v>
      </c>
      <c r="R4" t="s">
        <v>14</v>
      </c>
      <c r="S4" s="12">
        <v>41609</v>
      </c>
      <c r="T4">
        <v>90</v>
      </c>
    </row>
    <row r="5" spans="1:20" x14ac:dyDescent="0.25">
      <c r="A5" s="1" t="s">
        <v>1</v>
      </c>
      <c r="B5" s="8">
        <v>678.77423643826626</v>
      </c>
      <c r="C5" s="8">
        <v>1158.6840318523725</v>
      </c>
      <c r="D5" s="8">
        <v>1428.096898279782</v>
      </c>
      <c r="E5" s="8">
        <v>1501.3023499557219</v>
      </c>
      <c r="F5" s="8">
        <v>1954.6486178172511</v>
      </c>
      <c r="G5" s="1"/>
      <c r="I5" t="s">
        <v>1</v>
      </c>
      <c r="J5" s="5">
        <v>7.5419359604251808</v>
      </c>
      <c r="K5" s="5">
        <v>12.874267020581916</v>
      </c>
      <c r="L5" s="5">
        <v>15.867743314219799</v>
      </c>
      <c r="M5" s="5">
        <v>16.681137221730243</v>
      </c>
      <c r="N5" s="5">
        <v>21.718317975747233</v>
      </c>
      <c r="R5" s="12" t="s">
        <v>15</v>
      </c>
      <c r="S5" s="12">
        <v>41699</v>
      </c>
      <c r="T5">
        <v>92</v>
      </c>
    </row>
    <row r="6" spans="1:20" x14ac:dyDescent="0.25">
      <c r="A6" s="1" t="s">
        <v>2</v>
      </c>
      <c r="B6" s="8">
        <v>844.98271173149601</v>
      </c>
      <c r="C6" s="8">
        <v>1423.636104010654</v>
      </c>
      <c r="D6" s="8">
        <v>1700.4780452902382</v>
      </c>
      <c r="E6" s="8">
        <v>1730.2461091175589</v>
      </c>
      <c r="F6" s="8">
        <v>2209.1506102050562</v>
      </c>
      <c r="G6" s="1"/>
      <c r="I6" t="s">
        <v>2</v>
      </c>
      <c r="J6" s="5">
        <v>9.1845946927336524</v>
      </c>
      <c r="K6" s="5">
        <v>15.474305478376674</v>
      </c>
      <c r="L6" s="5">
        <v>18.483457014024328</v>
      </c>
      <c r="M6" s="5">
        <v>18.807022925190857</v>
      </c>
      <c r="N6" s="5">
        <v>24.012506632663655</v>
      </c>
      <c r="R6" s="12" t="s">
        <v>16</v>
      </c>
      <c r="S6" s="12">
        <v>41791</v>
      </c>
      <c r="T6">
        <v>92</v>
      </c>
    </row>
    <row r="7" spans="1:20" x14ac:dyDescent="0.25">
      <c r="A7" s="1" t="s">
        <v>3</v>
      </c>
      <c r="B7" s="8">
        <v>857.6988563001936</v>
      </c>
      <c r="C7" s="8">
        <v>1518.586377068254</v>
      </c>
      <c r="D7" s="8">
        <v>1915.6653259800651</v>
      </c>
      <c r="E7" s="8">
        <v>2083.6635788952804</v>
      </c>
      <c r="F7" s="8">
        <v>2585.1890550250264</v>
      </c>
      <c r="G7" s="1"/>
      <c r="I7" t="s">
        <v>3</v>
      </c>
      <c r="J7" s="5">
        <v>9.322813655436887</v>
      </c>
      <c r="K7" s="5">
        <v>16.506373663785372</v>
      </c>
      <c r="L7" s="5">
        <v>20.822449195435489</v>
      </c>
      <c r="M7" s="5">
        <v>22.648517161905222</v>
      </c>
      <c r="N7" s="5">
        <v>28.09988103288072</v>
      </c>
      <c r="R7" s="12" t="s">
        <v>17</v>
      </c>
      <c r="S7" s="12">
        <v>41883</v>
      </c>
      <c r="T7">
        <v>91</v>
      </c>
    </row>
    <row r="8" spans="1:20" x14ac:dyDescent="0.25">
      <c r="A8" s="1" t="s">
        <v>4</v>
      </c>
      <c r="B8" s="8">
        <v>734.56014577280484</v>
      </c>
      <c r="C8" s="8">
        <v>1240.5548238373692</v>
      </c>
      <c r="D8" s="8">
        <v>1537.9621813157123</v>
      </c>
      <c r="E8" s="8">
        <v>1638.7304449002072</v>
      </c>
      <c r="F8" s="8">
        <v>2150.9388482015074</v>
      </c>
      <c r="G8" s="1"/>
      <c r="I8" t="s">
        <v>4</v>
      </c>
      <c r="J8" s="5">
        <v>8.0720895139868656</v>
      </c>
      <c r="K8" s="5">
        <v>13.632470591619441</v>
      </c>
      <c r="L8" s="5">
        <v>16.900683311161675</v>
      </c>
      <c r="M8" s="5">
        <v>18.008026867035245</v>
      </c>
      <c r="N8" s="5">
        <v>23.636690639577004</v>
      </c>
      <c r="R8" s="12"/>
      <c r="S8" s="13">
        <v>41974</v>
      </c>
      <c r="T8">
        <v>365</v>
      </c>
    </row>
    <row r="9" spans="1:20" x14ac:dyDescent="0.25">
      <c r="G9" s="1"/>
      <c r="J9" s="5"/>
      <c r="K9" s="5"/>
      <c r="L9" s="5"/>
      <c r="M9" s="5"/>
      <c r="N9" s="5"/>
      <c r="R9" s="13"/>
    </row>
    <row r="10" spans="1:20" x14ac:dyDescent="0.25">
      <c r="C10" s="10" t="s">
        <v>7</v>
      </c>
      <c r="G10" s="1"/>
      <c r="J10" s="5"/>
      <c r="K10" s="7" t="s">
        <v>7</v>
      </c>
      <c r="L10" s="5"/>
      <c r="M10" s="5"/>
      <c r="N10" s="5"/>
    </row>
    <row r="11" spans="1:20" x14ac:dyDescent="0.25">
      <c r="A11" s="3" t="s">
        <v>5</v>
      </c>
      <c r="G11" s="1"/>
      <c r="I11" s="2" t="s">
        <v>5</v>
      </c>
      <c r="J11" s="5"/>
      <c r="K11" s="5"/>
      <c r="L11" s="5"/>
      <c r="M11" s="5"/>
      <c r="N11" s="5"/>
    </row>
    <row r="12" spans="1:20" x14ac:dyDescent="0.25"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1"/>
      <c r="J12" s="5">
        <v>1</v>
      </c>
      <c r="K12" s="5">
        <v>2</v>
      </c>
      <c r="L12" s="5">
        <v>3</v>
      </c>
      <c r="M12" s="5">
        <v>4</v>
      </c>
      <c r="N12" s="5">
        <v>5</v>
      </c>
    </row>
    <row r="13" spans="1:20" x14ac:dyDescent="0.25">
      <c r="A13" s="1" t="s">
        <v>1</v>
      </c>
      <c r="B13" s="8">
        <v>683.01066109104806</v>
      </c>
      <c r="C13" s="8">
        <v>921.36511299823269</v>
      </c>
      <c r="D13" s="8">
        <v>1124.5644805997326</v>
      </c>
      <c r="E13" s="8">
        <v>1096.016602310548</v>
      </c>
      <c r="F13" s="8">
        <v>1514.7070306635105</v>
      </c>
      <c r="G13" s="1"/>
      <c r="I13" t="s">
        <v>1</v>
      </c>
      <c r="J13" s="5">
        <v>7.58900734545609</v>
      </c>
      <c r="K13" s="5">
        <v>10.237390144424808</v>
      </c>
      <c r="L13" s="5">
        <v>12.495160895552585</v>
      </c>
      <c r="M13" s="5">
        <v>12.177962247894978</v>
      </c>
      <c r="N13" s="5">
        <v>16.830078118483449</v>
      </c>
    </row>
    <row r="14" spans="1:20" x14ac:dyDescent="0.25">
      <c r="A14" s="1" t="s">
        <v>2</v>
      </c>
      <c r="B14" s="8">
        <v>712.50014312943529</v>
      </c>
      <c r="C14" s="8">
        <v>972.8283999989801</v>
      </c>
      <c r="D14" s="8">
        <v>1206.7559994323137</v>
      </c>
      <c r="E14" s="8">
        <v>1261.8417934132497</v>
      </c>
      <c r="F14" s="8">
        <v>1672.5630116275709</v>
      </c>
      <c r="G14" s="1"/>
      <c r="I14" t="s">
        <v>2</v>
      </c>
      <c r="J14" s="5">
        <v>7.7445667731460359</v>
      </c>
      <c r="K14" s="5">
        <v>10.574221739119348</v>
      </c>
      <c r="L14" s="5">
        <v>13.116913037307757</v>
      </c>
      <c r="M14" s="5">
        <v>13.715671667535322</v>
      </c>
      <c r="N14" s="5">
        <v>18.180032735082293</v>
      </c>
    </row>
    <row r="15" spans="1:20" x14ac:dyDescent="0.25">
      <c r="A15" s="1" t="s">
        <v>3</v>
      </c>
      <c r="B15" s="8">
        <v>788.97707012587421</v>
      </c>
      <c r="C15" s="8">
        <v>1137.6914581502565</v>
      </c>
      <c r="D15" s="8">
        <v>1270.2718358120587</v>
      </c>
      <c r="E15" s="8">
        <v>1456.2037920862781</v>
      </c>
      <c r="F15" s="8">
        <v>1988.0488644637906</v>
      </c>
      <c r="G15" s="1"/>
      <c r="I15" t="s">
        <v>3</v>
      </c>
      <c r="J15" s="5">
        <v>8.5758377187595016</v>
      </c>
      <c r="K15" s="5">
        <v>12.366211501633222</v>
      </c>
      <c r="L15" s="5">
        <v>13.807302563174551</v>
      </c>
      <c r="M15" s="5">
        <v>15.828302087894327</v>
      </c>
      <c r="N15" s="5">
        <v>21.609226787649899</v>
      </c>
    </row>
    <row r="16" spans="1:20" x14ac:dyDescent="0.25">
      <c r="A16" s="1" t="s">
        <v>4</v>
      </c>
      <c r="B16" s="8">
        <v>665.58069270343719</v>
      </c>
      <c r="C16" s="8">
        <v>919.7868804668426</v>
      </c>
      <c r="D16" s="8">
        <v>1167.3459736455002</v>
      </c>
      <c r="E16" s="8">
        <v>1244.999107420814</v>
      </c>
      <c r="F16" s="8">
        <v>1708.5226902737288</v>
      </c>
      <c r="G16" s="1"/>
      <c r="I16" t="s">
        <v>4</v>
      </c>
      <c r="J16" s="5">
        <v>7.3140735461916178</v>
      </c>
      <c r="K16" s="5">
        <v>10.10754813699827</v>
      </c>
      <c r="L16" s="5">
        <v>12.827977732368133</v>
      </c>
      <c r="M16" s="5">
        <v>13.681308872756198</v>
      </c>
      <c r="N16" s="5">
        <v>18.774974618392623</v>
      </c>
    </row>
    <row r="17" spans="1:14" x14ac:dyDescent="0.25">
      <c r="G17" s="1"/>
      <c r="J17" s="5"/>
      <c r="K17" s="5"/>
      <c r="L17" s="5"/>
      <c r="M17" s="5"/>
      <c r="N17" s="5"/>
    </row>
    <row r="18" spans="1:14" x14ac:dyDescent="0.25">
      <c r="C18" s="10" t="s">
        <v>8</v>
      </c>
      <c r="G18" s="1"/>
      <c r="J18" s="5"/>
      <c r="K18" s="7" t="s">
        <v>8</v>
      </c>
      <c r="L18" s="5"/>
      <c r="M18" s="5"/>
      <c r="N18" s="5"/>
    </row>
    <row r="19" spans="1:14" x14ac:dyDescent="0.25">
      <c r="A19" s="3" t="s">
        <v>5</v>
      </c>
      <c r="G19" s="1"/>
      <c r="I19" s="2" t="s">
        <v>5</v>
      </c>
      <c r="J19" s="5"/>
      <c r="K19" s="5"/>
      <c r="L19" s="5"/>
      <c r="M19" s="5"/>
      <c r="N19" s="5"/>
    </row>
    <row r="20" spans="1:14" x14ac:dyDescent="0.25"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1"/>
      <c r="J20" s="5">
        <v>1</v>
      </c>
      <c r="K20" s="5">
        <v>2</v>
      </c>
      <c r="L20" s="5">
        <v>3</v>
      </c>
      <c r="M20" s="5">
        <v>4</v>
      </c>
      <c r="N20" s="5">
        <v>5</v>
      </c>
    </row>
    <row r="21" spans="1:14" x14ac:dyDescent="0.25">
      <c r="A21" s="1" t="s">
        <v>1</v>
      </c>
      <c r="B21" s="8">
        <v>1353.8020321561671</v>
      </c>
      <c r="C21" s="8">
        <v>1833.7118275702735</v>
      </c>
      <c r="D21" s="8">
        <v>2103.1246939976832</v>
      </c>
      <c r="E21" s="8">
        <v>2176.3301456736231</v>
      </c>
      <c r="F21" s="8">
        <v>2629.6764135351518</v>
      </c>
      <c r="G21" s="1"/>
      <c r="I21" t="s">
        <v>1</v>
      </c>
      <c r="J21" s="5">
        <v>15.04224480173519</v>
      </c>
      <c r="K21" s="5">
        <v>20.374575861891927</v>
      </c>
      <c r="L21" s="5">
        <v>23.368052155529814</v>
      </c>
      <c r="M21" s="5">
        <v>24.181446063040255</v>
      </c>
      <c r="N21" s="5">
        <v>29.218626817057242</v>
      </c>
    </row>
    <row r="22" spans="1:14" x14ac:dyDescent="0.25">
      <c r="A22" s="1" t="s">
        <v>2</v>
      </c>
      <c r="B22" s="8">
        <v>1439.7183394768329</v>
      </c>
      <c r="C22" s="8">
        <v>2018.3717317559908</v>
      </c>
      <c r="D22" s="8">
        <v>2295.2136730355751</v>
      </c>
      <c r="E22" s="8">
        <v>2324.981736862896</v>
      </c>
      <c r="F22" s="8">
        <v>2803.8862379503935</v>
      </c>
      <c r="G22" s="1"/>
      <c r="I22" t="s">
        <v>2</v>
      </c>
      <c r="J22" s="5">
        <v>15.649112385617748</v>
      </c>
      <c r="K22" s="5">
        <v>21.938823171260768</v>
      </c>
      <c r="L22" s="5">
        <v>24.947974706908425</v>
      </c>
      <c r="M22" s="5">
        <v>25.271540618074958</v>
      </c>
      <c r="N22" s="5">
        <v>30.477024325547756</v>
      </c>
    </row>
    <row r="23" spans="1:14" x14ac:dyDescent="0.25">
      <c r="A23" s="1" t="s">
        <v>3</v>
      </c>
      <c r="B23" s="8">
        <v>1505.3355174492131</v>
      </c>
      <c r="C23" s="8">
        <v>2166.2230382172738</v>
      </c>
      <c r="D23" s="8">
        <v>2563.3019871290844</v>
      </c>
      <c r="E23" s="8">
        <v>2731.3002400442997</v>
      </c>
      <c r="F23" s="8">
        <v>3232.8257161740462</v>
      </c>
      <c r="G23" s="1"/>
      <c r="I23" t="s">
        <v>3</v>
      </c>
      <c r="J23" s="5">
        <v>16.362342580969706</v>
      </c>
      <c r="K23" s="5">
        <v>23.545902589318192</v>
      </c>
      <c r="L23" s="5">
        <v>27.86197812096831</v>
      </c>
      <c r="M23" s="5">
        <v>29.688046087438039</v>
      </c>
      <c r="N23" s="5">
        <v>35.139409958413545</v>
      </c>
    </row>
    <row r="24" spans="1:14" x14ac:dyDescent="0.25">
      <c r="A24" s="1" t="s">
        <v>4</v>
      </c>
      <c r="B24" s="8">
        <v>1349.3278328686388</v>
      </c>
      <c r="C24" s="8">
        <v>1855.3225109332031</v>
      </c>
      <c r="D24" s="8">
        <v>2152.7298684115462</v>
      </c>
      <c r="E24" s="8">
        <v>2253.4981319960411</v>
      </c>
      <c r="F24" s="8">
        <v>2765.7065352973414</v>
      </c>
      <c r="G24" s="1"/>
      <c r="I24" t="s">
        <v>4</v>
      </c>
      <c r="J24" s="5">
        <v>14.827778383171855</v>
      </c>
      <c r="K24" s="5">
        <v>20.388159460804431</v>
      </c>
      <c r="L24" s="5">
        <v>23.656372180346661</v>
      </c>
      <c r="M24" s="5">
        <v>24.763715736220231</v>
      </c>
      <c r="N24" s="5">
        <v>30.392379508761994</v>
      </c>
    </row>
    <row r="25" spans="1:14" x14ac:dyDescent="0.25">
      <c r="G25" s="1"/>
      <c r="J25" s="5"/>
      <c r="K25" s="5"/>
      <c r="L25" s="5"/>
      <c r="M25" s="5"/>
      <c r="N25" s="5"/>
    </row>
    <row r="26" spans="1:14" x14ac:dyDescent="0.25">
      <c r="C26" s="10" t="s">
        <v>9</v>
      </c>
      <c r="G26" s="1"/>
      <c r="J26" s="5"/>
      <c r="K26" s="7" t="s">
        <v>9</v>
      </c>
      <c r="L26" s="5"/>
      <c r="M26" s="5"/>
      <c r="N26" s="5"/>
    </row>
    <row r="27" spans="1:14" x14ac:dyDescent="0.25">
      <c r="A27" s="1" t="s">
        <v>5</v>
      </c>
      <c r="G27" s="1"/>
      <c r="I27" s="2" t="s">
        <v>5</v>
      </c>
      <c r="J27" s="5"/>
      <c r="K27" s="5"/>
      <c r="L27" s="5"/>
      <c r="M27" s="5"/>
      <c r="N27" s="5"/>
    </row>
    <row r="28" spans="1:14" x14ac:dyDescent="0.25">
      <c r="B28" s="8">
        <v>1</v>
      </c>
      <c r="C28" s="8">
        <v>2</v>
      </c>
      <c r="D28" s="8">
        <v>3</v>
      </c>
      <c r="E28" s="8">
        <v>4</v>
      </c>
      <c r="F28" s="8">
        <v>5</v>
      </c>
      <c r="G28" s="1"/>
      <c r="J28" s="5">
        <v>1</v>
      </c>
      <c r="K28" s="5">
        <v>2</v>
      </c>
      <c r="L28" s="5">
        <v>3</v>
      </c>
      <c r="M28" s="5">
        <v>4</v>
      </c>
      <c r="N28" s="5">
        <v>5</v>
      </c>
    </row>
    <row r="29" spans="1:14" x14ac:dyDescent="0.25">
      <c r="A29" s="1" t="s">
        <v>1</v>
      </c>
      <c r="B29" s="8">
        <v>1358.0384568089489</v>
      </c>
      <c r="C29" s="8">
        <v>1596.3929087161337</v>
      </c>
      <c r="D29" s="8">
        <v>1799.5922763176334</v>
      </c>
      <c r="E29" s="8">
        <v>1771.0443980284488</v>
      </c>
      <c r="F29" s="8">
        <v>2189.734826381411</v>
      </c>
      <c r="G29" s="1"/>
      <c r="I29" t="s">
        <v>1</v>
      </c>
      <c r="J29" s="5">
        <v>15.0893161867661</v>
      </c>
      <c r="K29" s="5">
        <v>17.73769898573482</v>
      </c>
      <c r="L29" s="5">
        <v>19.995469736862592</v>
      </c>
      <c r="M29" s="5">
        <v>19.678271089204987</v>
      </c>
      <c r="N29" s="5">
        <v>24.330386959793454</v>
      </c>
    </row>
    <row r="30" spans="1:14" x14ac:dyDescent="0.25">
      <c r="A30" s="1" t="s">
        <v>2</v>
      </c>
      <c r="B30" s="8">
        <v>1307.235770874772</v>
      </c>
      <c r="C30" s="8">
        <v>1567.5640277443169</v>
      </c>
      <c r="D30" s="8">
        <v>1801.4916271776506</v>
      </c>
      <c r="E30" s="8">
        <v>1856.5774211585865</v>
      </c>
      <c r="F30" s="8">
        <v>2267.2986393729075</v>
      </c>
      <c r="G30" s="1"/>
      <c r="I30" t="s">
        <v>2</v>
      </c>
      <c r="J30" s="5">
        <v>14.209084466030131</v>
      </c>
      <c r="K30" s="5">
        <v>17.038739432003446</v>
      </c>
      <c r="L30" s="5">
        <v>19.581430730191855</v>
      </c>
      <c r="M30" s="5">
        <v>20.180189360419419</v>
      </c>
      <c r="N30" s="5">
        <v>24.644550427966387</v>
      </c>
    </row>
    <row r="31" spans="1:14" x14ac:dyDescent="0.25">
      <c r="A31" s="1" t="s">
        <v>3</v>
      </c>
      <c r="B31" s="8">
        <v>1436.6137312748938</v>
      </c>
      <c r="C31" s="8">
        <v>1785.3281192992763</v>
      </c>
      <c r="D31" s="8">
        <v>1917.9084969610783</v>
      </c>
      <c r="E31" s="8">
        <v>2103.8404532352979</v>
      </c>
      <c r="F31" s="8">
        <v>2635.6855256128101</v>
      </c>
      <c r="G31" s="1"/>
      <c r="I31" t="s">
        <v>3</v>
      </c>
      <c r="J31" s="5">
        <v>15.615366644292324</v>
      </c>
      <c r="K31" s="5">
        <v>19.405740427166048</v>
      </c>
      <c r="L31" s="5">
        <v>20.846831488707373</v>
      </c>
      <c r="M31" s="5">
        <v>22.86783101342715</v>
      </c>
      <c r="N31" s="5">
        <v>28.64875571318272</v>
      </c>
    </row>
    <row r="32" spans="1:14" x14ac:dyDescent="0.25">
      <c r="A32" s="1" t="s">
        <v>4</v>
      </c>
      <c r="B32" s="8">
        <v>1280.3483797992715</v>
      </c>
      <c r="C32" s="8">
        <v>1534.5545675626765</v>
      </c>
      <c r="D32" s="8">
        <v>1782.1136607413341</v>
      </c>
      <c r="E32" s="8">
        <v>1859.7667945166481</v>
      </c>
      <c r="F32" s="8">
        <v>2323.290377369563</v>
      </c>
      <c r="G32" s="1"/>
      <c r="I32" t="s">
        <v>4</v>
      </c>
      <c r="J32" s="5">
        <v>14.06976241537661</v>
      </c>
      <c r="K32" s="5">
        <v>16.863237006183258</v>
      </c>
      <c r="L32" s="5">
        <v>19.583666601553123</v>
      </c>
      <c r="M32" s="5">
        <v>20.436997741941187</v>
      </c>
      <c r="N32" s="5">
        <v>25.530663487577616</v>
      </c>
    </row>
    <row r="33" spans="1:14" x14ac:dyDescent="0.25">
      <c r="G33" s="1"/>
      <c r="J33" s="5"/>
      <c r="K33" s="5"/>
      <c r="L33" s="5"/>
      <c r="M33" s="5"/>
      <c r="N33" s="5"/>
    </row>
    <row r="34" spans="1:14" x14ac:dyDescent="0.25">
      <c r="G34" s="1"/>
    </row>
    <row r="35" spans="1:14" x14ac:dyDescent="0.25">
      <c r="G35" s="1"/>
      <c r="J35" s="4"/>
      <c r="K35" s="4"/>
      <c r="L35" s="4"/>
      <c r="M35" s="4"/>
      <c r="N35" s="4"/>
    </row>
    <row r="36" spans="1:14" x14ac:dyDescent="0.25">
      <c r="G36" s="1"/>
    </row>
    <row r="37" spans="1:14" x14ac:dyDescent="0.25">
      <c r="C37" s="10" t="s">
        <v>11</v>
      </c>
      <c r="G37" s="1"/>
      <c r="J37" s="5"/>
      <c r="K37" s="7" t="s">
        <v>11</v>
      </c>
      <c r="L37" s="5"/>
      <c r="M37" s="5"/>
      <c r="N37" s="5"/>
    </row>
    <row r="38" spans="1:14" x14ac:dyDescent="0.25">
      <c r="A38" s="3" t="s">
        <v>5</v>
      </c>
      <c r="G38" s="1"/>
      <c r="I38" s="2" t="s">
        <v>5</v>
      </c>
      <c r="J38" s="5"/>
      <c r="K38" s="5"/>
      <c r="L38" s="5"/>
      <c r="M38" s="5"/>
      <c r="N38" s="5"/>
    </row>
    <row r="39" spans="1:14" x14ac:dyDescent="0.25">
      <c r="B39" s="8">
        <v>1</v>
      </c>
      <c r="C39" s="8">
        <v>2</v>
      </c>
      <c r="D39" s="8">
        <v>3</v>
      </c>
      <c r="E39" s="8">
        <v>4</v>
      </c>
      <c r="F39" s="8">
        <v>5</v>
      </c>
      <c r="G39" s="1"/>
      <c r="J39" s="5">
        <v>1</v>
      </c>
      <c r="K39" s="5">
        <v>2</v>
      </c>
      <c r="L39" s="5">
        <v>3</v>
      </c>
      <c r="M39" s="5">
        <v>4</v>
      </c>
      <c r="N39" s="5">
        <v>5</v>
      </c>
    </row>
    <row r="40" spans="1:14" x14ac:dyDescent="0.25">
      <c r="A40" s="1" t="s">
        <v>1</v>
      </c>
      <c r="B40" s="8">
        <v>680.93875308816735</v>
      </c>
      <c r="C40" s="8">
        <v>1069.7410034605246</v>
      </c>
      <c r="D40" s="8">
        <v>1309.1772927442642</v>
      </c>
      <c r="E40" s="8">
        <v>1293.4708662096266</v>
      </c>
      <c r="F40" s="8">
        <v>1754.8496713549773</v>
      </c>
      <c r="G40" s="1"/>
      <c r="I40" t="s">
        <v>1</v>
      </c>
      <c r="J40" s="5">
        <v>7.5659861454240813</v>
      </c>
      <c r="K40" s="5">
        <v>11.886011149561384</v>
      </c>
      <c r="L40" s="5">
        <v>14.546414363825157</v>
      </c>
      <c r="M40" s="5">
        <v>14.371898513440296</v>
      </c>
      <c r="N40" s="5">
        <v>19.49832968172197</v>
      </c>
    </row>
    <row r="41" spans="1:14" x14ac:dyDescent="0.25">
      <c r="A41" s="1" t="s">
        <v>2</v>
      </c>
      <c r="B41" s="8">
        <v>791.17978478762802</v>
      </c>
      <c r="C41" s="8">
        <v>1253.4232774354748</v>
      </c>
      <c r="D41" s="8">
        <v>1506.338456996863</v>
      </c>
      <c r="E41" s="8">
        <v>1490.0840246129569</v>
      </c>
      <c r="F41" s="8">
        <v>1965.3771736758977</v>
      </c>
      <c r="G41" s="1"/>
      <c r="I41" t="s">
        <v>2</v>
      </c>
      <c r="J41" s="5">
        <v>8.5997802694307399</v>
      </c>
      <c r="K41" s="5">
        <v>13.624166059081247</v>
      </c>
      <c r="L41" s="5">
        <v>16.373244097791989</v>
      </c>
      <c r="M41" s="5">
        <v>16.196565484923443</v>
      </c>
      <c r="N41" s="5">
        <v>21.362795366042366</v>
      </c>
    </row>
    <row r="42" spans="1:14" x14ac:dyDescent="0.25">
      <c r="A42" s="1" t="s">
        <v>3</v>
      </c>
      <c r="B42" s="8">
        <v>830.18860738904812</v>
      </c>
      <c r="C42" s="8">
        <v>1375.719714555918</v>
      </c>
      <c r="D42" s="8">
        <v>1661.8927010928687</v>
      </c>
      <c r="E42" s="8">
        <v>1761.8824962057267</v>
      </c>
      <c r="F42" s="8">
        <v>2314.3234672625094</v>
      </c>
      <c r="G42" s="1"/>
      <c r="I42" t="s">
        <v>3</v>
      </c>
      <c r="J42" s="5">
        <v>9.0237892107505235</v>
      </c>
      <c r="K42" s="5">
        <v>14.9534751582165</v>
      </c>
      <c r="L42" s="5">
        <v>18.064051098835531</v>
      </c>
      <c r="M42" s="5">
        <v>19.150896697888335</v>
      </c>
      <c r="N42" s="5">
        <v>25.155689861549014</v>
      </c>
    </row>
    <row r="43" spans="1:14" x14ac:dyDescent="0.25">
      <c r="A43" s="1" t="s">
        <v>4</v>
      </c>
      <c r="B43" s="8">
        <v>706.7049263314326</v>
      </c>
      <c r="C43" s="8">
        <v>1119.6942266013994</v>
      </c>
      <c r="D43" s="8">
        <v>1392.3860446451251</v>
      </c>
      <c r="E43" s="8">
        <v>1436.8432661840714</v>
      </c>
      <c r="F43" s="8">
        <v>1949.9723545732629</v>
      </c>
      <c r="G43" s="1"/>
      <c r="I43" t="s">
        <v>4</v>
      </c>
      <c r="J43" s="5">
        <v>7.7659882014443147</v>
      </c>
      <c r="K43" s="5">
        <v>12.304332160454939</v>
      </c>
      <c r="L43" s="5">
        <v>15.300945545550826</v>
      </c>
      <c r="M43" s="5">
        <v>15.789486441583202</v>
      </c>
      <c r="N43" s="5">
        <v>21.428267632673219</v>
      </c>
    </row>
    <row r="44" spans="1:14" x14ac:dyDescent="0.25">
      <c r="G44" s="1"/>
    </row>
    <row r="45" spans="1:14" x14ac:dyDescent="0.25">
      <c r="G45" s="1"/>
    </row>
    <row r="46" spans="1:14" x14ac:dyDescent="0.25">
      <c r="G46" s="1"/>
    </row>
    <row r="47" spans="1:14" x14ac:dyDescent="0.25">
      <c r="C47" s="10" t="s">
        <v>12</v>
      </c>
      <c r="G47" s="1"/>
      <c r="J47" s="5"/>
      <c r="K47" s="7" t="s">
        <v>12</v>
      </c>
      <c r="L47" s="5"/>
      <c r="M47" s="5"/>
      <c r="N47" s="5"/>
    </row>
    <row r="48" spans="1:14" x14ac:dyDescent="0.25">
      <c r="A48" s="3" t="s">
        <v>5</v>
      </c>
      <c r="G48" s="1"/>
      <c r="I48" s="2" t="s">
        <v>5</v>
      </c>
      <c r="J48" s="5"/>
      <c r="K48" s="5"/>
      <c r="L48" s="5"/>
      <c r="M48" s="5"/>
      <c r="N48" s="5"/>
    </row>
    <row r="49" spans="1:14" x14ac:dyDescent="0.25">
      <c r="B49" s="8">
        <v>1</v>
      </c>
      <c r="C49" s="8">
        <v>2</v>
      </c>
      <c r="D49" s="8">
        <v>3</v>
      </c>
      <c r="E49" s="8">
        <v>4</v>
      </c>
      <c r="F49" s="8">
        <v>5</v>
      </c>
      <c r="G49" s="1"/>
      <c r="J49" s="5">
        <v>1</v>
      </c>
      <c r="K49" s="5">
        <v>2</v>
      </c>
      <c r="L49" s="5">
        <v>3</v>
      </c>
      <c r="M49" s="5">
        <v>4</v>
      </c>
      <c r="N49" s="5">
        <v>5</v>
      </c>
    </row>
    <row r="50" spans="1:14" x14ac:dyDescent="0.25">
      <c r="A50" s="1" t="s">
        <v>1</v>
      </c>
      <c r="B50" s="8">
        <v>1344.5066496857055</v>
      </c>
      <c r="C50" s="8">
        <v>1733.308900058063</v>
      </c>
      <c r="D50" s="8">
        <v>1972.7451893418024</v>
      </c>
      <c r="E50" s="8">
        <v>1957.0387628071651</v>
      </c>
      <c r="F50" s="8">
        <v>2418.4175679525156</v>
      </c>
      <c r="G50" s="1"/>
      <c r="I50" t="s">
        <v>1</v>
      </c>
      <c r="J50" s="5">
        <v>14.938962774285617</v>
      </c>
      <c r="K50" s="5">
        <v>19.258987778422924</v>
      </c>
      <c r="L50" s="5">
        <v>21.919390992686694</v>
      </c>
      <c r="M50" s="5">
        <v>21.744875142301833</v>
      </c>
      <c r="N50" s="5">
        <v>26.871306310583506</v>
      </c>
    </row>
    <row r="51" spans="1:14" x14ac:dyDescent="0.25">
      <c r="A51" s="1" t="s">
        <v>2</v>
      </c>
      <c r="B51" s="8">
        <v>1372.4744864548129</v>
      </c>
      <c r="C51" s="8">
        <v>1834.7179791026595</v>
      </c>
      <c r="D51" s="8">
        <v>2087.6331586640476</v>
      </c>
      <c r="E51" s="8">
        <v>2071.3787262801416</v>
      </c>
      <c r="F51" s="8">
        <v>2546.6718753430823</v>
      </c>
      <c r="G51" s="1"/>
      <c r="I51" t="s">
        <v>2</v>
      </c>
      <c r="J51" s="5">
        <v>14.918200939726228</v>
      </c>
      <c r="K51" s="5">
        <v>19.942586729376732</v>
      </c>
      <c r="L51" s="5">
        <v>22.691664768087474</v>
      </c>
      <c r="M51" s="5">
        <v>22.514986155218931</v>
      </c>
      <c r="N51" s="5">
        <v>27.681216036337851</v>
      </c>
    </row>
    <row r="52" spans="1:14" x14ac:dyDescent="0.25">
      <c r="A52" s="1" t="s">
        <v>3</v>
      </c>
      <c r="B52" s="8">
        <v>1460.1966364324815</v>
      </c>
      <c r="C52" s="8">
        <v>2005.7277435993515</v>
      </c>
      <c r="D52" s="8">
        <v>2291.9007301363017</v>
      </c>
      <c r="E52" s="8">
        <v>2391.89052524916</v>
      </c>
      <c r="F52" s="8">
        <v>2944.3314963059429</v>
      </c>
      <c r="G52" s="1"/>
      <c r="I52" t="s">
        <v>3</v>
      </c>
      <c r="J52" s="5">
        <v>15.871702569918277</v>
      </c>
      <c r="K52" s="5">
        <v>21.801388517384254</v>
      </c>
      <c r="L52" s="5">
        <v>24.911964458003279</v>
      </c>
      <c r="M52" s="5">
        <v>25.998810057056087</v>
      </c>
      <c r="N52" s="5">
        <v>32.003603220716769</v>
      </c>
    </row>
    <row r="53" spans="1:14" x14ac:dyDescent="0.25">
      <c r="A53" s="1" t="s">
        <v>4</v>
      </c>
      <c r="B53" s="8">
        <v>1310.2319835749045</v>
      </c>
      <c r="C53" s="8">
        <v>1723.2212838448711</v>
      </c>
      <c r="D53" s="8">
        <v>1995.9131018885971</v>
      </c>
      <c r="E53" s="8">
        <v>2040.3703234275431</v>
      </c>
      <c r="F53" s="8">
        <v>2553.4994118167347</v>
      </c>
      <c r="G53" s="1"/>
      <c r="I53" t="s">
        <v>4</v>
      </c>
      <c r="J53" s="5">
        <v>14.39815366565829</v>
      </c>
      <c r="K53" s="5">
        <v>18.936497624668913</v>
      </c>
      <c r="L53" s="5">
        <v>21.933111009764804</v>
      </c>
      <c r="M53" s="5">
        <v>22.421651905797177</v>
      </c>
      <c r="N53" s="5">
        <v>28.060433096887195</v>
      </c>
    </row>
    <row r="60" spans="1:14" x14ac:dyDescent="0.25">
      <c r="J60" s="4"/>
      <c r="K60" s="4"/>
      <c r="L60" s="4"/>
      <c r="M60" s="4"/>
      <c r="N6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Statewide</vt:lpstr>
      <vt:lpstr>NSW_ClimateZone2</vt:lpstr>
      <vt:lpstr>NSW_ClimateZone4</vt:lpstr>
      <vt:lpstr>NSW_ClimateZone5</vt:lpstr>
      <vt:lpstr>NSW_ClimateZone6</vt:lpstr>
      <vt:lpstr>NSW_ClimateZone7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ValuesBank</dc:creator>
  <cp:lastModifiedBy>Kidd, Simon</cp:lastModifiedBy>
  <dcterms:created xsi:type="dcterms:W3CDTF">2014-07-07T06:10:28Z</dcterms:created>
  <dcterms:modified xsi:type="dcterms:W3CDTF">2014-12-16T03:44:15Z</dcterms:modified>
</cp:coreProperties>
</file>