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onlineeportal-my.sharepoint.com/personal/deb_capicchiano_jemena_com_au/Documents/Documents/"/>
    </mc:Choice>
  </mc:AlternateContent>
  <xr:revisionPtr revIDLastSave="2" documentId="8_{3286659A-8340-463A-A19A-733DC0D33605}" xr6:coauthVersionLast="47" xr6:coauthVersionMax="47" xr10:uidLastSave="{0D1AAAB9-EED1-408A-87BC-9643F2B81E09}"/>
  <bookViews>
    <workbookView xWindow="57492" yWindow="-108" windowWidth="29016" windowHeight="15816" tabRatio="905" activeTab="6" xr2:uid="{896403F2-D2FA-45E4-B78C-F542533F2303}"/>
  </bookViews>
  <sheets>
    <sheet name="Contents" sheetId="11" r:id="rId1"/>
    <sheet name="AA" sheetId="2" r:id="rId2"/>
    <sheet name="RIN Attachments" sheetId="1" r:id="rId3"/>
    <sheet name="RIN supporting documents" sheetId="3" r:id="rId4"/>
    <sheet name="Capex Reference Guide" sheetId="12" r:id="rId5"/>
    <sheet name="Capex Document Matrix" sheetId="13" r:id="rId6"/>
    <sheet name="All File Names"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s>
  <definedNames>
    <definedName name="_____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_w2" localSheetId="6" hidden="1">{"Model Summary",#N/A,FALSE,"Print Chart";"Holdco",#N/A,FALSE,"Print Chart";"Genco",#N/A,FALSE,"Print Chart";"Servco",#N/A,FALSE,"Print Chart";"Genco_Detail",#N/A,FALSE,"Summary Financials";"Servco_Detail",#N/A,FALSE,"Summary Financials"}</definedName>
    <definedName name="_________________w2" localSheetId="5" hidden="1">{"Model Summary",#N/A,FALSE,"Print Chart";"Holdco",#N/A,FALSE,"Print Chart";"Genco",#N/A,FALSE,"Print Chart";"Servco",#N/A,FALSE,"Print Chart";"Genco_Detail",#N/A,FALSE,"Summary Financials";"Servco_Detail",#N/A,FALSE,"Summary Financials"}</definedName>
    <definedName name="_________________w2" hidden="1">{"Model Summary",#N/A,FALSE,"Print Chart";"Holdco",#N/A,FALSE,"Print Chart";"Genco",#N/A,FALSE,"Print Chart";"Servco",#N/A,FALSE,"Print Chart";"Genco_Detail",#N/A,FALSE,"Summary Financials";"Servco_Detail",#N/A,FALSE,"Summary Financials"}</definedName>
    <definedName name="_________________wr6" localSheetId="6" hidden="1">{"Model Summary",#N/A,FALSE,"Print Chart";"Holdco",#N/A,FALSE,"Print Chart";"Genco",#N/A,FALSE,"Print Chart";"Servco",#N/A,FALSE,"Print Chart";"Genco_Detail",#N/A,FALSE,"Summary Financials";"Servco_Detail",#N/A,FALSE,"Summary Financials"}</definedName>
    <definedName name="_________________wr6" localSheetId="5" hidden="1">{"Model Summary",#N/A,FALSE,"Print Chart";"Holdco",#N/A,FALSE,"Print Chart";"Genco",#N/A,FALSE,"Print Chart";"Servco",#N/A,FALSE,"Print Chart";"Genco_Detail",#N/A,FALSE,"Summary Financials";"Servco_Detail",#N/A,FALSE,"Summary Financials"}</definedName>
    <definedName name="_________________wr6" hidden="1">{"Model Summary",#N/A,FALSE,"Print Chart";"Holdco",#N/A,FALSE,"Print Chart";"Genco",#N/A,FALSE,"Print Chart";"Servco",#N/A,FALSE,"Print Chart";"Genco_Detail",#N/A,FALSE,"Summary Financials";"Servco_Detail",#N/A,FALSE,"Summary Financials"}</definedName>
    <definedName name="_________________wr9" localSheetId="6" hidden="1">{"holdco",#N/A,FALSE,"Summary Financials";"holdco",#N/A,FALSE,"Summary Financials"}</definedName>
    <definedName name="_________________wr9" localSheetId="5" hidden="1">{"holdco",#N/A,FALSE,"Summary Financials";"holdco",#N/A,FALSE,"Summary Financials"}</definedName>
    <definedName name="_________________wr9" hidden="1">{"holdco",#N/A,FALSE,"Summary Financials";"holdco",#N/A,FALSE,"Summary Financials"}</definedName>
    <definedName name="_________________wrn1" localSheetId="6" hidden="1">{"holdco",#N/A,FALSE,"Summary Financials";"holdco",#N/A,FALSE,"Summary Financials"}</definedName>
    <definedName name="_________________wrn1" localSheetId="5" hidden="1">{"holdco",#N/A,FALSE,"Summary Financials";"holdco",#N/A,FALSE,"Summary Financials"}</definedName>
    <definedName name="_________________wrn1" hidden="1">{"holdco",#N/A,FALSE,"Summary Financials";"holdco",#N/A,FALSE,"Summary Financials"}</definedName>
    <definedName name="_________________wrn2" localSheetId="6" hidden="1">{"holdco",#N/A,FALSE,"Summary Financials";"holdco",#N/A,FALSE,"Summary Financials"}</definedName>
    <definedName name="_________________wrn2" localSheetId="5" hidden="1">{"holdco",#N/A,FALSE,"Summary Financials";"holdco",#N/A,FALSE,"Summary Financials"}</definedName>
    <definedName name="_________________wrn2" hidden="1">{"holdco",#N/A,FALSE,"Summary Financials";"holdco",#N/A,FALSE,"Summary Financials"}</definedName>
    <definedName name="_________________wrn3" localSheetId="6" hidden="1">{"holdco",#N/A,FALSE,"Summary Financials";"holdco",#N/A,FALSE,"Summary Financials"}</definedName>
    <definedName name="_________________wrn3" localSheetId="5" hidden="1">{"holdco",#N/A,FALSE,"Summary Financials";"holdco",#N/A,FALSE,"Summary Financials"}</definedName>
    <definedName name="_________________wrn3" hidden="1">{"holdco",#N/A,FALSE,"Summary Financials";"holdco",#N/A,FALSE,"Summary Financials"}</definedName>
    <definedName name="_________________wrn7" localSheetId="6" hidden="1">{"Model Summary",#N/A,FALSE,"Print Chart";"Holdco",#N/A,FALSE,"Print Chart";"Genco",#N/A,FALSE,"Print Chart";"Servco",#N/A,FALSE,"Print Chart";"Genco_Detail",#N/A,FALSE,"Summary Financials";"Servco_Detail",#N/A,FALSE,"Summary Financials"}</definedName>
    <definedName name="_________________wrn7" localSheetId="5" hidden="1">{"Model Summary",#N/A,FALSE,"Print Chart";"Holdco",#N/A,FALSE,"Print Chart";"Genco",#N/A,FALSE,"Print Chart";"Servco",#N/A,FALSE,"Print Chart";"Genco_Detail",#N/A,FALSE,"Summary Financials";"Servco_Detail",#N/A,FALSE,"Summary Financials"}</definedName>
    <definedName name="_________________wrn7" hidden="1">{"Model Summary",#N/A,FALSE,"Print Chart";"Holdco",#N/A,FALSE,"Print Chart";"Genco",#N/A,FALSE,"Print Chart";"Servco",#N/A,FALSE,"Print Chart";"Genco_Detail",#N/A,FALSE,"Summary Financials";"Servco_Detail",#N/A,FALSE,"Summary Financials"}</definedName>
    <definedName name="_________________wrn8" localSheetId="6" hidden="1">{"holdco",#N/A,FALSE,"Summary Financials";"holdco",#N/A,FALSE,"Summary Financials"}</definedName>
    <definedName name="_________________wrn8" localSheetId="5" hidden="1">{"holdco",#N/A,FALSE,"Summary Financials";"holdco",#N/A,FALSE,"Summary Financials"}</definedName>
    <definedName name="_________________wrn8" hidden="1">{"holdco",#N/A,FALSE,"Summary Financials";"holdco",#N/A,FALSE,"Summary Financials"}</definedName>
    <definedName name="_________________www1" localSheetId="6" hidden="1">{#N/A,#N/A,FALSE,"schA"}</definedName>
    <definedName name="_________________www1" localSheetId="5" hidden="1">{#N/A,#N/A,FALSE,"schA"}</definedName>
    <definedName name="_________________www1" hidden="1">{#N/A,#N/A,FALSE,"schA"}</definedName>
    <definedName name="________________a2" hidden="1">#REF!</definedName>
    <definedName name="________________d4" hidden="1">#REF!</definedName>
    <definedName name="____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_s2" hidden="1">#REF!</definedName>
    <definedName name="________________w2" localSheetId="6" hidden="1">{"Model Summary",#N/A,FALSE,"Print Chart";"Holdco",#N/A,FALSE,"Print Chart";"Genco",#N/A,FALSE,"Print Chart";"Servco",#N/A,FALSE,"Print Chart";"Genco_Detail",#N/A,FALSE,"Summary Financials";"Servco_Detail",#N/A,FALSE,"Summary Financials"}</definedName>
    <definedName name="________________w2" localSheetId="5" hidden="1">{"Model Summary",#N/A,FALSE,"Print Chart";"Holdco",#N/A,FALSE,"Print Chart";"Genco",#N/A,FALSE,"Print Chart";"Servco",#N/A,FALSE,"Print Chart";"Genco_Detail",#N/A,FALSE,"Summary Financials";"Servco_Detail",#N/A,FALSE,"Summary Financials"}</definedName>
    <definedName name="________________w2" hidden="1">{"Model Summary",#N/A,FALSE,"Print Chart";"Holdco",#N/A,FALSE,"Print Chart";"Genco",#N/A,FALSE,"Print Chart";"Servco",#N/A,FALSE,"Print Chart";"Genco_Detail",#N/A,FALSE,"Summary Financials";"Servco_Detail",#N/A,FALSE,"Summary Financials"}</definedName>
    <definedName name="________________wr6" localSheetId="6" hidden="1">{"Model Summary",#N/A,FALSE,"Print Chart";"Holdco",#N/A,FALSE,"Print Chart";"Genco",#N/A,FALSE,"Print Chart";"Servco",#N/A,FALSE,"Print Chart";"Genco_Detail",#N/A,FALSE,"Summary Financials";"Servco_Detail",#N/A,FALSE,"Summary Financials"}</definedName>
    <definedName name="________________wr6" localSheetId="5" hidden="1">{"Model Summary",#N/A,FALSE,"Print Chart";"Holdco",#N/A,FALSE,"Print Chart";"Genco",#N/A,FALSE,"Print Chart";"Servco",#N/A,FALSE,"Print Chart";"Genco_Detail",#N/A,FALSE,"Summary Financials";"Servco_Detail",#N/A,FALSE,"Summary Financials"}</definedName>
    <definedName name="________________wr6" hidden="1">{"Model Summary",#N/A,FALSE,"Print Chart";"Holdco",#N/A,FALSE,"Print Chart";"Genco",#N/A,FALSE,"Print Chart";"Servco",#N/A,FALSE,"Print Chart";"Genco_Detail",#N/A,FALSE,"Summary Financials";"Servco_Detail",#N/A,FALSE,"Summary Financials"}</definedName>
    <definedName name="________________wr9" localSheetId="6" hidden="1">{"holdco",#N/A,FALSE,"Summary Financials";"holdco",#N/A,FALSE,"Summary Financials"}</definedName>
    <definedName name="________________wr9" localSheetId="5" hidden="1">{"holdco",#N/A,FALSE,"Summary Financials";"holdco",#N/A,FALSE,"Summary Financials"}</definedName>
    <definedName name="________________wr9" hidden="1">{"holdco",#N/A,FALSE,"Summary Financials";"holdco",#N/A,FALSE,"Summary Financials"}</definedName>
    <definedName name="________________wrn1" localSheetId="6" hidden="1">{"holdco",#N/A,FALSE,"Summary Financials";"holdco",#N/A,FALSE,"Summary Financials"}</definedName>
    <definedName name="________________wrn1" localSheetId="5" hidden="1">{"holdco",#N/A,FALSE,"Summary Financials";"holdco",#N/A,FALSE,"Summary Financials"}</definedName>
    <definedName name="________________wrn1" hidden="1">{"holdco",#N/A,FALSE,"Summary Financials";"holdco",#N/A,FALSE,"Summary Financials"}</definedName>
    <definedName name="________________wrn2" localSheetId="6" hidden="1">{"holdco",#N/A,FALSE,"Summary Financials";"holdco",#N/A,FALSE,"Summary Financials"}</definedName>
    <definedName name="________________wrn2" localSheetId="5" hidden="1">{"holdco",#N/A,FALSE,"Summary Financials";"holdco",#N/A,FALSE,"Summary Financials"}</definedName>
    <definedName name="________________wrn2" hidden="1">{"holdco",#N/A,FALSE,"Summary Financials";"holdco",#N/A,FALSE,"Summary Financials"}</definedName>
    <definedName name="________________wrn3" localSheetId="6" hidden="1">{"holdco",#N/A,FALSE,"Summary Financials";"holdco",#N/A,FALSE,"Summary Financials"}</definedName>
    <definedName name="________________wrn3" localSheetId="5" hidden="1">{"holdco",#N/A,FALSE,"Summary Financials";"holdco",#N/A,FALSE,"Summary Financials"}</definedName>
    <definedName name="________________wrn3" hidden="1">{"holdco",#N/A,FALSE,"Summary Financials";"holdco",#N/A,FALSE,"Summary Financials"}</definedName>
    <definedName name="________________wrn7" localSheetId="6" hidden="1">{"Model Summary",#N/A,FALSE,"Print Chart";"Holdco",#N/A,FALSE,"Print Chart";"Genco",#N/A,FALSE,"Print Chart";"Servco",#N/A,FALSE,"Print Chart";"Genco_Detail",#N/A,FALSE,"Summary Financials";"Servco_Detail",#N/A,FALSE,"Summary Financials"}</definedName>
    <definedName name="________________wrn7" localSheetId="5" hidden="1">{"Model Summary",#N/A,FALSE,"Print Chart";"Holdco",#N/A,FALSE,"Print Chart";"Genco",#N/A,FALSE,"Print Chart";"Servco",#N/A,FALSE,"Print Chart";"Genco_Detail",#N/A,FALSE,"Summary Financials";"Servco_Detail",#N/A,FALSE,"Summary Financials"}</definedName>
    <definedName name="________________wrn7" hidden="1">{"Model Summary",#N/A,FALSE,"Print Chart";"Holdco",#N/A,FALSE,"Print Chart";"Genco",#N/A,FALSE,"Print Chart";"Servco",#N/A,FALSE,"Print Chart";"Genco_Detail",#N/A,FALSE,"Summary Financials";"Servco_Detail",#N/A,FALSE,"Summary Financials"}</definedName>
    <definedName name="________________wrn8" localSheetId="6" hidden="1">{"holdco",#N/A,FALSE,"Summary Financials";"holdco",#N/A,FALSE,"Summary Financials"}</definedName>
    <definedName name="________________wrn8" localSheetId="5" hidden="1">{"holdco",#N/A,FALSE,"Summary Financials";"holdco",#N/A,FALSE,"Summary Financials"}</definedName>
    <definedName name="________________wrn8" hidden="1">{"holdco",#N/A,FALSE,"Summary Financials";"holdco",#N/A,FALSE,"Summary Financials"}</definedName>
    <definedName name="________________www1" localSheetId="6" hidden="1">{#N/A,#N/A,FALSE,"schA"}</definedName>
    <definedName name="________________www1" localSheetId="5" hidden="1">{#N/A,#N/A,FALSE,"schA"}</definedName>
    <definedName name="________________www1" hidden="1">{#N/A,#N/A,FALSE,"schA"}</definedName>
    <definedName name="_______________a2" hidden="1">#REF!</definedName>
    <definedName name="_______________d4" hidden="1">#REF!</definedName>
    <definedName name="___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_s2" hidden="1">#REF!</definedName>
    <definedName name="_______________w2" localSheetId="6" hidden="1">{"Model Summary",#N/A,FALSE,"Print Chart";"Holdco",#N/A,FALSE,"Print Chart";"Genco",#N/A,FALSE,"Print Chart";"Servco",#N/A,FALSE,"Print Chart";"Genco_Detail",#N/A,FALSE,"Summary Financials";"Servco_Detail",#N/A,FALSE,"Summary Financials"}</definedName>
    <definedName name="_______________w2" localSheetId="5" hidden="1">{"Model Summary",#N/A,FALSE,"Print Chart";"Holdco",#N/A,FALSE,"Print Chart";"Genco",#N/A,FALSE,"Print Chart";"Servco",#N/A,FALSE,"Print Chart";"Genco_Detail",#N/A,FALSE,"Summary Financials";"Servco_Detail",#N/A,FALSE,"Summary Financials"}</definedName>
    <definedName name="_______________w2" hidden="1">{"Model Summary",#N/A,FALSE,"Print Chart";"Holdco",#N/A,FALSE,"Print Chart";"Genco",#N/A,FALSE,"Print Chart";"Servco",#N/A,FALSE,"Print Chart";"Genco_Detail",#N/A,FALSE,"Summary Financials";"Servco_Detail",#N/A,FALSE,"Summary Financials"}</definedName>
    <definedName name="_______________wr6" localSheetId="6" hidden="1">{"Model Summary",#N/A,FALSE,"Print Chart";"Holdco",#N/A,FALSE,"Print Chart";"Genco",#N/A,FALSE,"Print Chart";"Servco",#N/A,FALSE,"Print Chart";"Genco_Detail",#N/A,FALSE,"Summary Financials";"Servco_Detail",#N/A,FALSE,"Summary Financials"}</definedName>
    <definedName name="_______________wr6" localSheetId="5" hidden="1">{"Model Summary",#N/A,FALSE,"Print Chart";"Holdco",#N/A,FALSE,"Print Chart";"Genco",#N/A,FALSE,"Print Chart";"Servco",#N/A,FALSE,"Print Chart";"Genco_Detail",#N/A,FALSE,"Summary Financials";"Servco_Detail",#N/A,FALSE,"Summary Financials"}</definedName>
    <definedName name="_______________wr6" hidden="1">{"Model Summary",#N/A,FALSE,"Print Chart";"Holdco",#N/A,FALSE,"Print Chart";"Genco",#N/A,FALSE,"Print Chart";"Servco",#N/A,FALSE,"Print Chart";"Genco_Detail",#N/A,FALSE,"Summary Financials";"Servco_Detail",#N/A,FALSE,"Summary Financials"}</definedName>
    <definedName name="_______________wr9" localSheetId="6" hidden="1">{"holdco",#N/A,FALSE,"Summary Financials";"holdco",#N/A,FALSE,"Summary Financials"}</definedName>
    <definedName name="_______________wr9" localSheetId="5" hidden="1">{"holdco",#N/A,FALSE,"Summary Financials";"holdco",#N/A,FALSE,"Summary Financials"}</definedName>
    <definedName name="_______________wr9" hidden="1">{"holdco",#N/A,FALSE,"Summary Financials";"holdco",#N/A,FALSE,"Summary Financials"}</definedName>
    <definedName name="_______________wrn1" localSheetId="6" hidden="1">{"holdco",#N/A,FALSE,"Summary Financials";"holdco",#N/A,FALSE,"Summary Financials"}</definedName>
    <definedName name="_______________wrn1" localSheetId="5" hidden="1">{"holdco",#N/A,FALSE,"Summary Financials";"holdco",#N/A,FALSE,"Summary Financials"}</definedName>
    <definedName name="_______________wrn1" hidden="1">{"holdco",#N/A,FALSE,"Summary Financials";"holdco",#N/A,FALSE,"Summary Financials"}</definedName>
    <definedName name="_______________wrn2" localSheetId="6" hidden="1">{"holdco",#N/A,FALSE,"Summary Financials";"holdco",#N/A,FALSE,"Summary Financials"}</definedName>
    <definedName name="_______________wrn2" localSheetId="5" hidden="1">{"holdco",#N/A,FALSE,"Summary Financials";"holdco",#N/A,FALSE,"Summary Financials"}</definedName>
    <definedName name="_______________wrn2" hidden="1">{"holdco",#N/A,FALSE,"Summary Financials";"holdco",#N/A,FALSE,"Summary Financials"}</definedName>
    <definedName name="_______________wrn3" localSheetId="6" hidden="1">{"holdco",#N/A,FALSE,"Summary Financials";"holdco",#N/A,FALSE,"Summary Financials"}</definedName>
    <definedName name="_______________wrn3" localSheetId="5" hidden="1">{"holdco",#N/A,FALSE,"Summary Financials";"holdco",#N/A,FALSE,"Summary Financials"}</definedName>
    <definedName name="_______________wrn3" hidden="1">{"holdco",#N/A,FALSE,"Summary Financials";"holdco",#N/A,FALSE,"Summary Financials"}</definedName>
    <definedName name="_______________wrn7" localSheetId="6" hidden="1">{"Model Summary",#N/A,FALSE,"Print Chart";"Holdco",#N/A,FALSE,"Print Chart";"Genco",#N/A,FALSE,"Print Chart";"Servco",#N/A,FALSE,"Print Chart";"Genco_Detail",#N/A,FALSE,"Summary Financials";"Servco_Detail",#N/A,FALSE,"Summary Financials"}</definedName>
    <definedName name="_______________wrn7" localSheetId="5" hidden="1">{"Model Summary",#N/A,FALSE,"Print Chart";"Holdco",#N/A,FALSE,"Print Chart";"Genco",#N/A,FALSE,"Print Chart";"Servco",#N/A,FALSE,"Print Chart";"Genco_Detail",#N/A,FALSE,"Summary Financials";"Servco_Detail",#N/A,FALSE,"Summary Financials"}</definedName>
    <definedName name="_______________wrn7" hidden="1">{"Model Summary",#N/A,FALSE,"Print Chart";"Holdco",#N/A,FALSE,"Print Chart";"Genco",#N/A,FALSE,"Print Chart";"Servco",#N/A,FALSE,"Print Chart";"Genco_Detail",#N/A,FALSE,"Summary Financials";"Servco_Detail",#N/A,FALSE,"Summary Financials"}</definedName>
    <definedName name="_______________wrn8" localSheetId="6" hidden="1">{"holdco",#N/A,FALSE,"Summary Financials";"holdco",#N/A,FALSE,"Summary Financials"}</definedName>
    <definedName name="_______________wrn8" localSheetId="5" hidden="1">{"holdco",#N/A,FALSE,"Summary Financials";"holdco",#N/A,FALSE,"Summary Financials"}</definedName>
    <definedName name="_______________wrn8" hidden="1">{"holdco",#N/A,FALSE,"Summary Financials";"holdco",#N/A,FALSE,"Summary Financials"}</definedName>
    <definedName name="_______________www1" localSheetId="6" hidden="1">{#N/A,#N/A,FALSE,"schA"}</definedName>
    <definedName name="_______________www1" localSheetId="5" hidden="1">{#N/A,#N/A,FALSE,"schA"}</definedName>
    <definedName name="_______________www1" hidden="1">{#N/A,#N/A,FALSE,"schA"}</definedName>
    <definedName name="______________a2" hidden="1">#REF!</definedName>
    <definedName name="______________d4" hidden="1">#REF!</definedName>
    <definedName name="__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_s2" hidden="1">#REF!</definedName>
    <definedName name="______________w2" localSheetId="6" hidden="1">{"Model Summary",#N/A,FALSE,"Print Chart";"Holdco",#N/A,FALSE,"Print Chart";"Genco",#N/A,FALSE,"Print Chart";"Servco",#N/A,FALSE,"Print Chart";"Genco_Detail",#N/A,FALSE,"Summary Financials";"Servco_Detail",#N/A,FALSE,"Summary Financials"}</definedName>
    <definedName name="______________w2" localSheetId="5" hidden="1">{"Model Summary",#N/A,FALSE,"Print Chart";"Holdco",#N/A,FALSE,"Print Chart";"Genco",#N/A,FALSE,"Print Chart";"Servco",#N/A,FALSE,"Print Chart";"Genco_Detail",#N/A,FALSE,"Summary Financials";"Servco_Detail",#N/A,FALSE,"Summary Financials"}</definedName>
    <definedName name="______________w2" hidden="1">{"Model Summary",#N/A,FALSE,"Print Chart";"Holdco",#N/A,FALSE,"Print Chart";"Genco",#N/A,FALSE,"Print Chart";"Servco",#N/A,FALSE,"Print Chart";"Genco_Detail",#N/A,FALSE,"Summary Financials";"Servco_Detail",#N/A,FALSE,"Summary Financials"}</definedName>
    <definedName name="______________wr6" localSheetId="6" hidden="1">{"Model Summary",#N/A,FALSE,"Print Chart";"Holdco",#N/A,FALSE,"Print Chart";"Genco",#N/A,FALSE,"Print Chart";"Servco",#N/A,FALSE,"Print Chart";"Genco_Detail",#N/A,FALSE,"Summary Financials";"Servco_Detail",#N/A,FALSE,"Summary Financials"}</definedName>
    <definedName name="______________wr6" localSheetId="5" hidden="1">{"Model Summary",#N/A,FALSE,"Print Chart";"Holdco",#N/A,FALSE,"Print Chart";"Genco",#N/A,FALSE,"Print Chart";"Servco",#N/A,FALSE,"Print Chart";"Genco_Detail",#N/A,FALSE,"Summary Financials";"Servco_Detail",#N/A,FALSE,"Summary Financials"}</definedName>
    <definedName name="______________wr6" hidden="1">{"Model Summary",#N/A,FALSE,"Print Chart";"Holdco",#N/A,FALSE,"Print Chart";"Genco",#N/A,FALSE,"Print Chart";"Servco",#N/A,FALSE,"Print Chart";"Genco_Detail",#N/A,FALSE,"Summary Financials";"Servco_Detail",#N/A,FALSE,"Summary Financials"}</definedName>
    <definedName name="______________wr9" localSheetId="6" hidden="1">{"holdco",#N/A,FALSE,"Summary Financials";"holdco",#N/A,FALSE,"Summary Financials"}</definedName>
    <definedName name="______________wr9" localSheetId="5" hidden="1">{"holdco",#N/A,FALSE,"Summary Financials";"holdco",#N/A,FALSE,"Summary Financials"}</definedName>
    <definedName name="______________wr9" hidden="1">{"holdco",#N/A,FALSE,"Summary Financials";"holdco",#N/A,FALSE,"Summary Financials"}</definedName>
    <definedName name="______________wrn1" localSheetId="6" hidden="1">{"holdco",#N/A,FALSE,"Summary Financials";"holdco",#N/A,FALSE,"Summary Financials"}</definedName>
    <definedName name="______________wrn1" localSheetId="5" hidden="1">{"holdco",#N/A,FALSE,"Summary Financials";"holdco",#N/A,FALSE,"Summary Financials"}</definedName>
    <definedName name="______________wrn1" hidden="1">{"holdco",#N/A,FALSE,"Summary Financials";"holdco",#N/A,FALSE,"Summary Financials"}</definedName>
    <definedName name="______________wrn2" localSheetId="6" hidden="1">{"holdco",#N/A,FALSE,"Summary Financials";"holdco",#N/A,FALSE,"Summary Financials"}</definedName>
    <definedName name="______________wrn2" localSheetId="5" hidden="1">{"holdco",#N/A,FALSE,"Summary Financials";"holdco",#N/A,FALSE,"Summary Financials"}</definedName>
    <definedName name="______________wrn2" hidden="1">{"holdco",#N/A,FALSE,"Summary Financials";"holdco",#N/A,FALSE,"Summary Financials"}</definedName>
    <definedName name="______________wrn3" localSheetId="6" hidden="1">{"holdco",#N/A,FALSE,"Summary Financials";"holdco",#N/A,FALSE,"Summary Financials"}</definedName>
    <definedName name="______________wrn3" localSheetId="5" hidden="1">{"holdco",#N/A,FALSE,"Summary Financials";"holdco",#N/A,FALSE,"Summary Financials"}</definedName>
    <definedName name="______________wrn3" hidden="1">{"holdco",#N/A,FALSE,"Summary Financials";"holdco",#N/A,FALSE,"Summary Financials"}</definedName>
    <definedName name="______________wrn7" localSheetId="6" hidden="1">{"Model Summary",#N/A,FALSE,"Print Chart";"Holdco",#N/A,FALSE,"Print Chart";"Genco",#N/A,FALSE,"Print Chart";"Servco",#N/A,FALSE,"Print Chart";"Genco_Detail",#N/A,FALSE,"Summary Financials";"Servco_Detail",#N/A,FALSE,"Summary Financials"}</definedName>
    <definedName name="______________wrn7" localSheetId="5" hidden="1">{"Model Summary",#N/A,FALSE,"Print Chart";"Holdco",#N/A,FALSE,"Print Chart";"Genco",#N/A,FALSE,"Print Chart";"Servco",#N/A,FALSE,"Print Chart";"Genco_Detail",#N/A,FALSE,"Summary Financials";"Servco_Detail",#N/A,FALSE,"Summary Financials"}</definedName>
    <definedName name="______________wrn7" hidden="1">{"Model Summary",#N/A,FALSE,"Print Chart";"Holdco",#N/A,FALSE,"Print Chart";"Genco",#N/A,FALSE,"Print Chart";"Servco",#N/A,FALSE,"Print Chart";"Genco_Detail",#N/A,FALSE,"Summary Financials";"Servco_Detail",#N/A,FALSE,"Summary Financials"}</definedName>
    <definedName name="______________wrn8" localSheetId="6" hidden="1">{"holdco",#N/A,FALSE,"Summary Financials";"holdco",#N/A,FALSE,"Summary Financials"}</definedName>
    <definedName name="______________wrn8" localSheetId="5" hidden="1">{"holdco",#N/A,FALSE,"Summary Financials";"holdco",#N/A,FALSE,"Summary Financials"}</definedName>
    <definedName name="______________wrn8" hidden="1">{"holdco",#N/A,FALSE,"Summary Financials";"holdco",#N/A,FALSE,"Summary Financials"}</definedName>
    <definedName name="______________www1" localSheetId="6" hidden="1">{#N/A,#N/A,FALSE,"schA"}</definedName>
    <definedName name="______________www1" localSheetId="5" hidden="1">{#N/A,#N/A,FALSE,"schA"}</definedName>
    <definedName name="______________www1" hidden="1">{#N/A,#N/A,FALSE,"schA"}</definedName>
    <definedName name="_____________a2" hidden="1">#REF!</definedName>
    <definedName name="_____________d4" hidden="1">#REF!</definedName>
    <definedName name="_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_s2" hidden="1">#REF!</definedName>
    <definedName name="_____________w2" localSheetId="6" hidden="1">{"Model Summary",#N/A,FALSE,"Print Chart";"Holdco",#N/A,FALSE,"Print Chart";"Genco",#N/A,FALSE,"Print Chart";"Servco",#N/A,FALSE,"Print Chart";"Genco_Detail",#N/A,FALSE,"Summary Financials";"Servco_Detail",#N/A,FALSE,"Summary Financials"}</definedName>
    <definedName name="_____________w2" localSheetId="5" hidden="1">{"Model Summary",#N/A,FALSE,"Print Chart";"Holdco",#N/A,FALSE,"Print Chart";"Genco",#N/A,FALSE,"Print Chart";"Servco",#N/A,FALSE,"Print Chart";"Genco_Detail",#N/A,FALSE,"Summary Financials";"Servco_Detail",#N/A,FALSE,"Summary Financials"}</definedName>
    <definedName name="_____________w2" hidden="1">{"Model Summary",#N/A,FALSE,"Print Chart";"Holdco",#N/A,FALSE,"Print Chart";"Genco",#N/A,FALSE,"Print Chart";"Servco",#N/A,FALSE,"Print Chart";"Genco_Detail",#N/A,FALSE,"Summary Financials";"Servco_Detail",#N/A,FALSE,"Summary Financials"}</definedName>
    <definedName name="_____________wr6" localSheetId="6" hidden="1">{"Model Summary",#N/A,FALSE,"Print Chart";"Holdco",#N/A,FALSE,"Print Chart";"Genco",#N/A,FALSE,"Print Chart";"Servco",#N/A,FALSE,"Print Chart";"Genco_Detail",#N/A,FALSE,"Summary Financials";"Servco_Detail",#N/A,FALSE,"Summary Financials"}</definedName>
    <definedName name="_____________wr6" localSheetId="5" hidden="1">{"Model Summary",#N/A,FALSE,"Print Chart";"Holdco",#N/A,FALSE,"Print Chart";"Genco",#N/A,FALSE,"Print Chart";"Servco",#N/A,FALSE,"Print Chart";"Genco_Detail",#N/A,FALSE,"Summary Financials";"Servco_Detail",#N/A,FALSE,"Summary Financials"}</definedName>
    <definedName name="_____________wr6" hidden="1">{"Model Summary",#N/A,FALSE,"Print Chart";"Holdco",#N/A,FALSE,"Print Chart";"Genco",#N/A,FALSE,"Print Chart";"Servco",#N/A,FALSE,"Print Chart";"Genco_Detail",#N/A,FALSE,"Summary Financials";"Servco_Detail",#N/A,FALSE,"Summary Financials"}</definedName>
    <definedName name="_____________wr9" localSheetId="6" hidden="1">{"holdco",#N/A,FALSE,"Summary Financials";"holdco",#N/A,FALSE,"Summary Financials"}</definedName>
    <definedName name="_____________wr9" localSheetId="5" hidden="1">{"holdco",#N/A,FALSE,"Summary Financials";"holdco",#N/A,FALSE,"Summary Financials"}</definedName>
    <definedName name="_____________wr9" hidden="1">{"holdco",#N/A,FALSE,"Summary Financials";"holdco",#N/A,FALSE,"Summary Financials"}</definedName>
    <definedName name="_____________wrn1" localSheetId="6" hidden="1">{"holdco",#N/A,FALSE,"Summary Financials";"holdco",#N/A,FALSE,"Summary Financials"}</definedName>
    <definedName name="_____________wrn1" localSheetId="5" hidden="1">{"holdco",#N/A,FALSE,"Summary Financials";"holdco",#N/A,FALSE,"Summary Financials"}</definedName>
    <definedName name="_____________wrn1" hidden="1">{"holdco",#N/A,FALSE,"Summary Financials";"holdco",#N/A,FALSE,"Summary Financials"}</definedName>
    <definedName name="_____________wrn2" localSheetId="6" hidden="1">{"holdco",#N/A,FALSE,"Summary Financials";"holdco",#N/A,FALSE,"Summary Financials"}</definedName>
    <definedName name="_____________wrn2" localSheetId="5" hidden="1">{"holdco",#N/A,FALSE,"Summary Financials";"holdco",#N/A,FALSE,"Summary Financials"}</definedName>
    <definedName name="_____________wrn2" hidden="1">{"holdco",#N/A,FALSE,"Summary Financials";"holdco",#N/A,FALSE,"Summary Financials"}</definedName>
    <definedName name="_____________wrn3" localSheetId="6" hidden="1">{"holdco",#N/A,FALSE,"Summary Financials";"holdco",#N/A,FALSE,"Summary Financials"}</definedName>
    <definedName name="_____________wrn3" localSheetId="5" hidden="1">{"holdco",#N/A,FALSE,"Summary Financials";"holdco",#N/A,FALSE,"Summary Financials"}</definedName>
    <definedName name="_____________wrn3" hidden="1">{"holdco",#N/A,FALSE,"Summary Financials";"holdco",#N/A,FALSE,"Summary Financials"}</definedName>
    <definedName name="_____________wrn7" localSheetId="6" hidden="1">{"Model Summary",#N/A,FALSE,"Print Chart";"Holdco",#N/A,FALSE,"Print Chart";"Genco",#N/A,FALSE,"Print Chart";"Servco",#N/A,FALSE,"Print Chart";"Genco_Detail",#N/A,FALSE,"Summary Financials";"Servco_Detail",#N/A,FALSE,"Summary Financials"}</definedName>
    <definedName name="_____________wrn7" localSheetId="5" hidden="1">{"Model Summary",#N/A,FALSE,"Print Chart";"Holdco",#N/A,FALSE,"Print Chart";"Genco",#N/A,FALSE,"Print Chart";"Servco",#N/A,FALSE,"Print Chart";"Genco_Detail",#N/A,FALSE,"Summary Financials";"Servco_Detail",#N/A,FALSE,"Summary Financials"}</definedName>
    <definedName name="_____________wrn7" hidden="1">{"Model Summary",#N/A,FALSE,"Print Chart";"Holdco",#N/A,FALSE,"Print Chart";"Genco",#N/A,FALSE,"Print Chart";"Servco",#N/A,FALSE,"Print Chart";"Genco_Detail",#N/A,FALSE,"Summary Financials";"Servco_Detail",#N/A,FALSE,"Summary Financials"}</definedName>
    <definedName name="_____________wrn8" localSheetId="6" hidden="1">{"holdco",#N/A,FALSE,"Summary Financials";"holdco",#N/A,FALSE,"Summary Financials"}</definedName>
    <definedName name="_____________wrn8" localSheetId="5" hidden="1">{"holdco",#N/A,FALSE,"Summary Financials";"holdco",#N/A,FALSE,"Summary Financials"}</definedName>
    <definedName name="_____________wrn8" hidden="1">{"holdco",#N/A,FALSE,"Summary Financials";"holdco",#N/A,FALSE,"Summary Financials"}</definedName>
    <definedName name="_____________www1" localSheetId="6" hidden="1">{#N/A,#N/A,FALSE,"schA"}</definedName>
    <definedName name="_____________www1" localSheetId="5" hidden="1">{#N/A,#N/A,FALSE,"schA"}</definedName>
    <definedName name="_____________www1" hidden="1">{#N/A,#N/A,FALSE,"schA"}</definedName>
    <definedName name="____________a2" hidden="1">#REF!</definedName>
    <definedName name="_____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d4" hidden="1">#REF!</definedName>
    <definedName name="_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_s2" hidden="1">#REF!</definedName>
    <definedName name="____________w2" localSheetId="6" hidden="1">{"Model Summary",#N/A,FALSE,"Print Chart";"Holdco",#N/A,FALSE,"Print Chart";"Genco",#N/A,FALSE,"Print Chart";"Servco",#N/A,FALSE,"Print Chart";"Genco_Detail",#N/A,FALSE,"Summary Financials";"Servco_Detail",#N/A,FALSE,"Summary Financials"}</definedName>
    <definedName name="____________w2" localSheetId="5" hidden="1">{"Model Summary",#N/A,FALSE,"Print Chart";"Holdco",#N/A,FALSE,"Print Chart";"Genco",#N/A,FALSE,"Print Chart";"Servco",#N/A,FALSE,"Print Chart";"Genco_Detail",#N/A,FALSE,"Summary Financials";"Servco_Detail",#N/A,FALSE,"Summary Financials"}</definedName>
    <definedName name="____________w2" hidden="1">{"Model Summary",#N/A,FALSE,"Print Chart";"Holdco",#N/A,FALSE,"Print Chart";"Genco",#N/A,FALSE,"Print Chart";"Servco",#N/A,FALSE,"Print Chart";"Genco_Detail",#N/A,FALSE,"Summary Financials";"Servco_Detail",#N/A,FALSE,"Summary Financials"}</definedName>
    <definedName name="____________wr6" localSheetId="6" hidden="1">{"Model Summary",#N/A,FALSE,"Print Chart";"Holdco",#N/A,FALSE,"Print Chart";"Genco",#N/A,FALSE,"Print Chart";"Servco",#N/A,FALSE,"Print Chart";"Genco_Detail",#N/A,FALSE,"Summary Financials";"Servco_Detail",#N/A,FALSE,"Summary Financials"}</definedName>
    <definedName name="____________wr6" localSheetId="5" hidden="1">{"Model Summary",#N/A,FALSE,"Print Chart";"Holdco",#N/A,FALSE,"Print Chart";"Genco",#N/A,FALSE,"Print Chart";"Servco",#N/A,FALSE,"Print Chart";"Genco_Detail",#N/A,FALSE,"Summary Financials";"Servco_Detail",#N/A,FALSE,"Summary Financials"}</definedName>
    <definedName name="____________wr6" hidden="1">{"Model Summary",#N/A,FALSE,"Print Chart";"Holdco",#N/A,FALSE,"Print Chart";"Genco",#N/A,FALSE,"Print Chart";"Servco",#N/A,FALSE,"Print Chart";"Genco_Detail",#N/A,FALSE,"Summary Financials";"Servco_Detail",#N/A,FALSE,"Summary Financials"}</definedName>
    <definedName name="____________wr9" localSheetId="6" hidden="1">{"holdco",#N/A,FALSE,"Summary Financials";"holdco",#N/A,FALSE,"Summary Financials"}</definedName>
    <definedName name="____________wr9" localSheetId="5" hidden="1">{"holdco",#N/A,FALSE,"Summary Financials";"holdco",#N/A,FALSE,"Summary Financials"}</definedName>
    <definedName name="____________wr9" hidden="1">{"holdco",#N/A,FALSE,"Summary Financials";"holdco",#N/A,FALSE,"Summary Financials"}</definedName>
    <definedName name="____________wrn1" localSheetId="6" hidden="1">{"holdco",#N/A,FALSE,"Summary Financials";"holdco",#N/A,FALSE,"Summary Financials"}</definedName>
    <definedName name="____________wrn1" localSheetId="5" hidden="1">{"holdco",#N/A,FALSE,"Summary Financials";"holdco",#N/A,FALSE,"Summary Financials"}</definedName>
    <definedName name="____________wrn1" hidden="1">{"holdco",#N/A,FALSE,"Summary Financials";"holdco",#N/A,FALSE,"Summary Financials"}</definedName>
    <definedName name="____________wrn2" localSheetId="6" hidden="1">{"holdco",#N/A,FALSE,"Summary Financials";"holdco",#N/A,FALSE,"Summary Financials"}</definedName>
    <definedName name="____________wrn2" localSheetId="5" hidden="1">{"holdco",#N/A,FALSE,"Summary Financials";"holdco",#N/A,FALSE,"Summary Financials"}</definedName>
    <definedName name="____________wrn2" hidden="1">{"holdco",#N/A,FALSE,"Summary Financials";"holdco",#N/A,FALSE,"Summary Financials"}</definedName>
    <definedName name="____________wrn3" localSheetId="6" hidden="1">{"holdco",#N/A,FALSE,"Summary Financials";"holdco",#N/A,FALSE,"Summary Financials"}</definedName>
    <definedName name="____________wrn3" localSheetId="5" hidden="1">{"holdco",#N/A,FALSE,"Summary Financials";"holdco",#N/A,FALSE,"Summary Financials"}</definedName>
    <definedName name="____________wrn3" hidden="1">{"holdco",#N/A,FALSE,"Summary Financials";"holdco",#N/A,FALSE,"Summary Financials"}</definedName>
    <definedName name="____________wrn7" localSheetId="6" hidden="1">{"Model Summary",#N/A,FALSE,"Print Chart";"Holdco",#N/A,FALSE,"Print Chart";"Genco",#N/A,FALSE,"Print Chart";"Servco",#N/A,FALSE,"Print Chart";"Genco_Detail",#N/A,FALSE,"Summary Financials";"Servco_Detail",#N/A,FALSE,"Summary Financials"}</definedName>
    <definedName name="____________wrn7" localSheetId="5" hidden="1">{"Model Summary",#N/A,FALSE,"Print Chart";"Holdco",#N/A,FALSE,"Print Chart";"Genco",#N/A,FALSE,"Print Chart";"Servco",#N/A,FALSE,"Print Chart";"Genco_Detail",#N/A,FALSE,"Summary Financials";"Servco_Detail",#N/A,FALSE,"Summary Financials"}</definedName>
    <definedName name="____________wrn7" hidden="1">{"Model Summary",#N/A,FALSE,"Print Chart";"Holdco",#N/A,FALSE,"Print Chart";"Genco",#N/A,FALSE,"Print Chart";"Servco",#N/A,FALSE,"Print Chart";"Genco_Detail",#N/A,FALSE,"Summary Financials";"Servco_Detail",#N/A,FALSE,"Summary Financials"}</definedName>
    <definedName name="____________wrn8" localSheetId="6" hidden="1">{"holdco",#N/A,FALSE,"Summary Financials";"holdco",#N/A,FALSE,"Summary Financials"}</definedName>
    <definedName name="____________wrn8" localSheetId="5" hidden="1">{"holdco",#N/A,FALSE,"Summary Financials";"holdco",#N/A,FALSE,"Summary Financials"}</definedName>
    <definedName name="____________wrn8" hidden="1">{"holdco",#N/A,FALSE,"Summary Financials";"holdco",#N/A,FALSE,"Summary Financials"}</definedName>
    <definedName name="____________www1" localSheetId="6" hidden="1">{#N/A,#N/A,FALSE,"schA"}</definedName>
    <definedName name="____________www1" localSheetId="5" hidden="1">{#N/A,#N/A,FALSE,"schA"}</definedName>
    <definedName name="____________www1" hidden="1">{#N/A,#N/A,FALSE,"schA"}</definedName>
    <definedName name="___________a2" hidden="1">#REF!</definedName>
    <definedName name="____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d4" hidden="1">#REF!</definedName>
    <definedName name="_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_s2" hidden="1">#REF!</definedName>
    <definedName name="___________w2" localSheetId="6" hidden="1">{"Model Summary",#N/A,FALSE,"Print Chart";"Holdco",#N/A,FALSE,"Print Chart";"Genco",#N/A,FALSE,"Print Chart";"Servco",#N/A,FALSE,"Print Chart";"Genco_Detail",#N/A,FALSE,"Summary Financials";"Servco_Detail",#N/A,FALSE,"Summary Financials"}</definedName>
    <definedName name="___________w2" localSheetId="5" hidden="1">{"Model Summary",#N/A,FALSE,"Print Chart";"Holdco",#N/A,FALSE,"Print Chart";"Genco",#N/A,FALSE,"Print Chart";"Servco",#N/A,FALSE,"Print Chart";"Genco_Detail",#N/A,FALSE,"Summary Financials";"Servco_Detail",#N/A,FALSE,"Summary Financials"}</definedName>
    <definedName name="___________w2" hidden="1">{"Model Summary",#N/A,FALSE,"Print Chart";"Holdco",#N/A,FALSE,"Print Chart";"Genco",#N/A,FALSE,"Print Chart";"Servco",#N/A,FALSE,"Print Chart";"Genco_Detail",#N/A,FALSE,"Summary Financials";"Servco_Detail",#N/A,FALSE,"Summary Financials"}</definedName>
    <definedName name="___________wr6" localSheetId="6" hidden="1">{"Model Summary",#N/A,FALSE,"Print Chart";"Holdco",#N/A,FALSE,"Print Chart";"Genco",#N/A,FALSE,"Print Chart";"Servco",#N/A,FALSE,"Print Chart";"Genco_Detail",#N/A,FALSE,"Summary Financials";"Servco_Detail",#N/A,FALSE,"Summary Financials"}</definedName>
    <definedName name="___________wr6" localSheetId="5" hidden="1">{"Model Summary",#N/A,FALSE,"Print Chart";"Holdco",#N/A,FALSE,"Print Chart";"Genco",#N/A,FALSE,"Print Chart";"Servco",#N/A,FALSE,"Print Chart";"Genco_Detail",#N/A,FALSE,"Summary Financials";"Servco_Detail",#N/A,FALSE,"Summary Financials"}</definedName>
    <definedName name="___________wr6" hidden="1">{"Model Summary",#N/A,FALSE,"Print Chart";"Holdco",#N/A,FALSE,"Print Chart";"Genco",#N/A,FALSE,"Print Chart";"Servco",#N/A,FALSE,"Print Chart";"Genco_Detail",#N/A,FALSE,"Summary Financials";"Servco_Detail",#N/A,FALSE,"Summary Financials"}</definedName>
    <definedName name="___________wr9" localSheetId="6" hidden="1">{"holdco",#N/A,FALSE,"Summary Financials";"holdco",#N/A,FALSE,"Summary Financials"}</definedName>
    <definedName name="___________wr9" localSheetId="5" hidden="1">{"holdco",#N/A,FALSE,"Summary Financials";"holdco",#N/A,FALSE,"Summary Financials"}</definedName>
    <definedName name="___________wr9" hidden="1">{"holdco",#N/A,FALSE,"Summary Financials";"holdco",#N/A,FALSE,"Summary Financials"}</definedName>
    <definedName name="___________wrn1" localSheetId="6" hidden="1">{"holdco",#N/A,FALSE,"Summary Financials";"holdco",#N/A,FALSE,"Summary Financials"}</definedName>
    <definedName name="___________wrn1" localSheetId="5" hidden="1">{"holdco",#N/A,FALSE,"Summary Financials";"holdco",#N/A,FALSE,"Summary Financials"}</definedName>
    <definedName name="___________wrn1" hidden="1">{"holdco",#N/A,FALSE,"Summary Financials";"holdco",#N/A,FALSE,"Summary Financials"}</definedName>
    <definedName name="___________wrn2" localSheetId="6" hidden="1">{"holdco",#N/A,FALSE,"Summary Financials";"holdco",#N/A,FALSE,"Summary Financials"}</definedName>
    <definedName name="___________wrn2" localSheetId="5" hidden="1">{"holdco",#N/A,FALSE,"Summary Financials";"holdco",#N/A,FALSE,"Summary Financials"}</definedName>
    <definedName name="___________wrn2" hidden="1">{"holdco",#N/A,FALSE,"Summary Financials";"holdco",#N/A,FALSE,"Summary Financials"}</definedName>
    <definedName name="___________wrn3" localSheetId="6" hidden="1">{"holdco",#N/A,FALSE,"Summary Financials";"holdco",#N/A,FALSE,"Summary Financials"}</definedName>
    <definedName name="___________wrn3" localSheetId="5" hidden="1">{"holdco",#N/A,FALSE,"Summary Financials";"holdco",#N/A,FALSE,"Summary Financials"}</definedName>
    <definedName name="___________wrn3" hidden="1">{"holdco",#N/A,FALSE,"Summary Financials";"holdco",#N/A,FALSE,"Summary Financials"}</definedName>
    <definedName name="___________wrn7" localSheetId="6" hidden="1">{"Model Summary",#N/A,FALSE,"Print Chart";"Holdco",#N/A,FALSE,"Print Chart";"Genco",#N/A,FALSE,"Print Chart";"Servco",#N/A,FALSE,"Print Chart";"Genco_Detail",#N/A,FALSE,"Summary Financials";"Servco_Detail",#N/A,FALSE,"Summary Financials"}</definedName>
    <definedName name="___________wrn7" localSheetId="5" hidden="1">{"Model Summary",#N/A,FALSE,"Print Chart";"Holdco",#N/A,FALSE,"Print Chart";"Genco",#N/A,FALSE,"Print Chart";"Servco",#N/A,FALSE,"Print Chart";"Genco_Detail",#N/A,FALSE,"Summary Financials";"Servco_Detail",#N/A,FALSE,"Summary Financials"}</definedName>
    <definedName name="___________wrn7" hidden="1">{"Model Summary",#N/A,FALSE,"Print Chart";"Holdco",#N/A,FALSE,"Print Chart";"Genco",#N/A,FALSE,"Print Chart";"Servco",#N/A,FALSE,"Print Chart";"Genco_Detail",#N/A,FALSE,"Summary Financials";"Servco_Detail",#N/A,FALSE,"Summary Financials"}</definedName>
    <definedName name="___________wrn8" localSheetId="6" hidden="1">{"holdco",#N/A,FALSE,"Summary Financials";"holdco",#N/A,FALSE,"Summary Financials"}</definedName>
    <definedName name="___________wrn8" localSheetId="5" hidden="1">{"holdco",#N/A,FALSE,"Summary Financials";"holdco",#N/A,FALSE,"Summary Financials"}</definedName>
    <definedName name="___________wrn8" hidden="1">{"holdco",#N/A,FALSE,"Summary Financials";"holdco",#N/A,FALSE,"Summary Financials"}</definedName>
    <definedName name="___________www1" localSheetId="6" hidden="1">{#N/A,#N/A,FALSE,"schA"}</definedName>
    <definedName name="___________www1" localSheetId="5" hidden="1">{#N/A,#N/A,FALSE,"schA"}</definedName>
    <definedName name="___________www1" hidden="1">{#N/A,#N/A,FALSE,"schA"}</definedName>
    <definedName name="__________a2" hidden="1">#REF!</definedName>
    <definedName name="___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d4" hidden="1">#REF!</definedName>
    <definedName name="_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_s2" hidden="1">#REF!</definedName>
    <definedName name="__________w2" localSheetId="6" hidden="1">{"Model Summary",#N/A,FALSE,"Print Chart";"Holdco",#N/A,FALSE,"Print Chart";"Genco",#N/A,FALSE,"Print Chart";"Servco",#N/A,FALSE,"Print Chart";"Genco_Detail",#N/A,FALSE,"Summary Financials";"Servco_Detail",#N/A,FALSE,"Summary Financials"}</definedName>
    <definedName name="__________w2" localSheetId="5" hidden="1">{"Model Summary",#N/A,FALSE,"Print Chart";"Holdco",#N/A,FALSE,"Print Chart";"Genco",#N/A,FALSE,"Print Chart";"Servco",#N/A,FALSE,"Print Chart";"Genco_Detail",#N/A,FALSE,"Summary Financials";"Servco_Detail",#N/A,FALSE,"Summary Financials"}</definedName>
    <definedName name="__________w2" hidden="1">{"Model Summary",#N/A,FALSE,"Print Chart";"Holdco",#N/A,FALSE,"Print Chart";"Genco",#N/A,FALSE,"Print Chart";"Servco",#N/A,FALSE,"Print Chart";"Genco_Detail",#N/A,FALSE,"Summary Financials";"Servco_Detail",#N/A,FALSE,"Summary Financials"}</definedName>
    <definedName name="__________wr6" localSheetId="6" hidden="1">{"Model Summary",#N/A,FALSE,"Print Chart";"Holdco",#N/A,FALSE,"Print Chart";"Genco",#N/A,FALSE,"Print Chart";"Servco",#N/A,FALSE,"Print Chart";"Genco_Detail",#N/A,FALSE,"Summary Financials";"Servco_Detail",#N/A,FALSE,"Summary Financials"}</definedName>
    <definedName name="__________wr6" localSheetId="5" hidden="1">{"Model Summary",#N/A,FALSE,"Print Chart";"Holdco",#N/A,FALSE,"Print Chart";"Genco",#N/A,FALSE,"Print Chart";"Servco",#N/A,FALSE,"Print Chart";"Genco_Detail",#N/A,FALSE,"Summary Financials";"Servco_Detail",#N/A,FALSE,"Summary Financials"}</definedName>
    <definedName name="__________wr6" hidden="1">{"Model Summary",#N/A,FALSE,"Print Chart";"Holdco",#N/A,FALSE,"Print Chart";"Genco",#N/A,FALSE,"Print Chart";"Servco",#N/A,FALSE,"Print Chart";"Genco_Detail",#N/A,FALSE,"Summary Financials";"Servco_Detail",#N/A,FALSE,"Summary Financials"}</definedName>
    <definedName name="__________wr9" localSheetId="6" hidden="1">{"holdco",#N/A,FALSE,"Summary Financials";"holdco",#N/A,FALSE,"Summary Financials"}</definedName>
    <definedName name="__________wr9" localSheetId="5" hidden="1">{"holdco",#N/A,FALSE,"Summary Financials";"holdco",#N/A,FALSE,"Summary Financials"}</definedName>
    <definedName name="__________wr9" hidden="1">{"holdco",#N/A,FALSE,"Summary Financials";"holdco",#N/A,FALSE,"Summary Financials"}</definedName>
    <definedName name="__________wrn1" localSheetId="6" hidden="1">{"holdco",#N/A,FALSE,"Summary Financials";"holdco",#N/A,FALSE,"Summary Financials"}</definedName>
    <definedName name="__________wrn1" localSheetId="5" hidden="1">{"holdco",#N/A,FALSE,"Summary Financials";"holdco",#N/A,FALSE,"Summary Financials"}</definedName>
    <definedName name="__________wrn1" hidden="1">{"holdco",#N/A,FALSE,"Summary Financials";"holdco",#N/A,FALSE,"Summary Financials"}</definedName>
    <definedName name="__________wrn2" localSheetId="6" hidden="1">{"holdco",#N/A,FALSE,"Summary Financials";"holdco",#N/A,FALSE,"Summary Financials"}</definedName>
    <definedName name="__________wrn2" localSheetId="5" hidden="1">{"holdco",#N/A,FALSE,"Summary Financials";"holdco",#N/A,FALSE,"Summary Financials"}</definedName>
    <definedName name="__________wrn2" hidden="1">{"holdco",#N/A,FALSE,"Summary Financials";"holdco",#N/A,FALSE,"Summary Financials"}</definedName>
    <definedName name="__________wrn3" localSheetId="6" hidden="1">{"holdco",#N/A,FALSE,"Summary Financials";"holdco",#N/A,FALSE,"Summary Financials"}</definedName>
    <definedName name="__________wrn3" localSheetId="5" hidden="1">{"holdco",#N/A,FALSE,"Summary Financials";"holdco",#N/A,FALSE,"Summary Financials"}</definedName>
    <definedName name="__________wrn3" hidden="1">{"holdco",#N/A,FALSE,"Summary Financials";"holdco",#N/A,FALSE,"Summary Financials"}</definedName>
    <definedName name="__________wrn7" localSheetId="6" hidden="1">{"Model Summary",#N/A,FALSE,"Print Chart";"Holdco",#N/A,FALSE,"Print Chart";"Genco",#N/A,FALSE,"Print Chart";"Servco",#N/A,FALSE,"Print Chart";"Genco_Detail",#N/A,FALSE,"Summary Financials";"Servco_Detail",#N/A,FALSE,"Summary Financials"}</definedName>
    <definedName name="__________wrn7" localSheetId="5" hidden="1">{"Model Summary",#N/A,FALSE,"Print Chart";"Holdco",#N/A,FALSE,"Print Chart";"Genco",#N/A,FALSE,"Print Chart";"Servco",#N/A,FALSE,"Print Chart";"Genco_Detail",#N/A,FALSE,"Summary Financials";"Servco_Detail",#N/A,FALSE,"Summary Financials"}</definedName>
    <definedName name="__________wrn7" hidden="1">{"Model Summary",#N/A,FALSE,"Print Chart";"Holdco",#N/A,FALSE,"Print Chart";"Genco",#N/A,FALSE,"Print Chart";"Servco",#N/A,FALSE,"Print Chart";"Genco_Detail",#N/A,FALSE,"Summary Financials";"Servco_Detail",#N/A,FALSE,"Summary Financials"}</definedName>
    <definedName name="__________wrn8" localSheetId="6" hidden="1">{"holdco",#N/A,FALSE,"Summary Financials";"holdco",#N/A,FALSE,"Summary Financials"}</definedName>
    <definedName name="__________wrn8" localSheetId="5" hidden="1">{"holdco",#N/A,FALSE,"Summary Financials";"holdco",#N/A,FALSE,"Summary Financials"}</definedName>
    <definedName name="__________wrn8" hidden="1">{"holdco",#N/A,FALSE,"Summary Financials";"holdco",#N/A,FALSE,"Summary Financials"}</definedName>
    <definedName name="__________www1" localSheetId="6" hidden="1">{#N/A,#N/A,FALSE,"schA"}</definedName>
    <definedName name="__________www1" localSheetId="5" hidden="1">{#N/A,#N/A,FALSE,"schA"}</definedName>
    <definedName name="__________www1" hidden="1">{#N/A,#N/A,FALSE,"schA"}</definedName>
    <definedName name="_________a2" hidden="1">#REF!</definedName>
    <definedName name="__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d4" hidden="1">#REF!</definedName>
    <definedName name="_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_s2" hidden="1">#REF!</definedName>
    <definedName name="_________w2" localSheetId="6" hidden="1">{"Model Summary",#N/A,FALSE,"Print Chart";"Holdco",#N/A,FALSE,"Print Chart";"Genco",#N/A,FALSE,"Print Chart";"Servco",#N/A,FALSE,"Print Chart";"Genco_Detail",#N/A,FALSE,"Summary Financials";"Servco_Detail",#N/A,FALSE,"Summary Financials"}</definedName>
    <definedName name="_________w2" localSheetId="5" hidden="1">{"Model Summary",#N/A,FALSE,"Print Chart";"Holdco",#N/A,FALSE,"Print Chart";"Genco",#N/A,FALSE,"Print Chart";"Servco",#N/A,FALSE,"Print Chart";"Genco_Detail",#N/A,FALSE,"Summary Financials";"Servco_Detail",#N/A,FALSE,"Summary Financials"}</definedName>
    <definedName name="_________w2" hidden="1">{"Model Summary",#N/A,FALSE,"Print Chart";"Holdco",#N/A,FALSE,"Print Chart";"Genco",#N/A,FALSE,"Print Chart";"Servco",#N/A,FALSE,"Print Chart";"Genco_Detail",#N/A,FALSE,"Summary Financials";"Servco_Detail",#N/A,FALSE,"Summary Financials"}</definedName>
    <definedName name="_________wr6" localSheetId="6" hidden="1">{"Model Summary",#N/A,FALSE,"Print Chart";"Holdco",#N/A,FALSE,"Print Chart";"Genco",#N/A,FALSE,"Print Chart";"Servco",#N/A,FALSE,"Print Chart";"Genco_Detail",#N/A,FALSE,"Summary Financials";"Servco_Detail",#N/A,FALSE,"Summary Financials"}</definedName>
    <definedName name="_________wr6" localSheetId="5" hidden="1">{"Model Summary",#N/A,FALSE,"Print Chart";"Holdco",#N/A,FALSE,"Print Chart";"Genco",#N/A,FALSE,"Print Chart";"Servco",#N/A,FALSE,"Print Chart";"Genco_Detail",#N/A,FALSE,"Summary Financials";"Servco_Detail",#N/A,FALSE,"Summary Financials"}</definedName>
    <definedName name="_________wr6" hidden="1">{"Model Summary",#N/A,FALSE,"Print Chart";"Holdco",#N/A,FALSE,"Print Chart";"Genco",#N/A,FALSE,"Print Chart";"Servco",#N/A,FALSE,"Print Chart";"Genco_Detail",#N/A,FALSE,"Summary Financials";"Servco_Detail",#N/A,FALSE,"Summary Financials"}</definedName>
    <definedName name="_________wr9" localSheetId="6" hidden="1">{"holdco",#N/A,FALSE,"Summary Financials";"holdco",#N/A,FALSE,"Summary Financials"}</definedName>
    <definedName name="_________wr9" localSheetId="5" hidden="1">{"holdco",#N/A,FALSE,"Summary Financials";"holdco",#N/A,FALSE,"Summary Financials"}</definedName>
    <definedName name="_________wr9" hidden="1">{"holdco",#N/A,FALSE,"Summary Financials";"holdco",#N/A,FALSE,"Summary Financials"}</definedName>
    <definedName name="_________wrn1" localSheetId="6" hidden="1">{"holdco",#N/A,FALSE,"Summary Financials";"holdco",#N/A,FALSE,"Summary Financials"}</definedName>
    <definedName name="_________wrn1" localSheetId="5" hidden="1">{"holdco",#N/A,FALSE,"Summary Financials";"holdco",#N/A,FALSE,"Summary Financials"}</definedName>
    <definedName name="_________wrn1" hidden="1">{"holdco",#N/A,FALSE,"Summary Financials";"holdco",#N/A,FALSE,"Summary Financials"}</definedName>
    <definedName name="_________wrn2" localSheetId="6" hidden="1">{"holdco",#N/A,FALSE,"Summary Financials";"holdco",#N/A,FALSE,"Summary Financials"}</definedName>
    <definedName name="_________wrn2" localSheetId="5" hidden="1">{"holdco",#N/A,FALSE,"Summary Financials";"holdco",#N/A,FALSE,"Summary Financials"}</definedName>
    <definedName name="_________wrn2" hidden="1">{"holdco",#N/A,FALSE,"Summary Financials";"holdco",#N/A,FALSE,"Summary Financials"}</definedName>
    <definedName name="_________wrn3" localSheetId="6" hidden="1">{"holdco",#N/A,FALSE,"Summary Financials";"holdco",#N/A,FALSE,"Summary Financials"}</definedName>
    <definedName name="_________wrn3" localSheetId="5" hidden="1">{"holdco",#N/A,FALSE,"Summary Financials";"holdco",#N/A,FALSE,"Summary Financials"}</definedName>
    <definedName name="_________wrn3" hidden="1">{"holdco",#N/A,FALSE,"Summary Financials";"holdco",#N/A,FALSE,"Summary Financials"}</definedName>
    <definedName name="_________wrn7" localSheetId="6" hidden="1">{"Model Summary",#N/A,FALSE,"Print Chart";"Holdco",#N/A,FALSE,"Print Chart";"Genco",#N/A,FALSE,"Print Chart";"Servco",#N/A,FALSE,"Print Chart";"Genco_Detail",#N/A,FALSE,"Summary Financials";"Servco_Detail",#N/A,FALSE,"Summary Financials"}</definedName>
    <definedName name="_________wrn7" localSheetId="5" hidden="1">{"Model Summary",#N/A,FALSE,"Print Chart";"Holdco",#N/A,FALSE,"Print Chart";"Genco",#N/A,FALSE,"Print Chart";"Servco",#N/A,FALSE,"Print Chart";"Genco_Detail",#N/A,FALSE,"Summary Financials";"Servco_Detail",#N/A,FALSE,"Summary Financials"}</definedName>
    <definedName name="_________wrn7" hidden="1">{"Model Summary",#N/A,FALSE,"Print Chart";"Holdco",#N/A,FALSE,"Print Chart";"Genco",#N/A,FALSE,"Print Chart";"Servco",#N/A,FALSE,"Print Chart";"Genco_Detail",#N/A,FALSE,"Summary Financials";"Servco_Detail",#N/A,FALSE,"Summary Financials"}</definedName>
    <definedName name="_________wrn8" localSheetId="6" hidden="1">{"holdco",#N/A,FALSE,"Summary Financials";"holdco",#N/A,FALSE,"Summary Financials"}</definedName>
    <definedName name="_________wrn8" localSheetId="5" hidden="1">{"holdco",#N/A,FALSE,"Summary Financials";"holdco",#N/A,FALSE,"Summary Financials"}</definedName>
    <definedName name="_________wrn8" hidden="1">{"holdco",#N/A,FALSE,"Summary Financials";"holdco",#N/A,FALSE,"Summary Financials"}</definedName>
    <definedName name="_________www1" localSheetId="6" hidden="1">{#N/A,#N/A,FALSE,"schA"}</definedName>
    <definedName name="_________www1" localSheetId="5" hidden="1">{#N/A,#N/A,FALSE,"schA"}</definedName>
    <definedName name="_________www1" hidden="1">{#N/A,#N/A,FALSE,"schA"}</definedName>
    <definedName name="________a2" hidden="1">#REF!</definedName>
    <definedName name="_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d4" hidden="1">#REF!</definedName>
    <definedName name="_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_s2" hidden="1">#REF!</definedName>
    <definedName name="________w2" localSheetId="6"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6"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6"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6"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6"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6"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6"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6"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_www1" localSheetId="6" hidden="1">{#N/A,#N/A,FALSE,"schA"}</definedName>
    <definedName name="________www1" localSheetId="5" hidden="1">{#N/A,#N/A,FALSE,"schA"}</definedName>
    <definedName name="________www1" hidden="1">{#N/A,#N/A,FALSE,"schA"}</definedName>
    <definedName name="_______a2" hidden="1">#REF!</definedName>
    <definedName name="_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d4" hidden="1">#REF!</definedName>
    <definedName name="_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_s2" hidden="1">#REF!</definedName>
    <definedName name="_______w2" localSheetId="6" hidden="1">{"Model Summary",#N/A,FALSE,"Print Chart";"Holdco",#N/A,FALSE,"Print Chart";"Genco",#N/A,FALSE,"Print Chart";"Servco",#N/A,FALSE,"Print Chart";"Genco_Detail",#N/A,FALSE,"Summary Financials";"Servco_Detail",#N/A,FALSE,"Summary Financials"}</definedName>
    <definedName name="_______w2" localSheetId="5" hidden="1">{"Model Summary",#N/A,FALSE,"Print Chart";"Holdco",#N/A,FALSE,"Print Chart";"Genco",#N/A,FALSE,"Print Chart";"Servco",#N/A,FALSE,"Print Chart";"Genco_Detail",#N/A,FALSE,"Summary Financials";"Servco_Detail",#N/A,FALSE,"Summary Financials"}</definedName>
    <definedName name="_______w2" hidden="1">{"Model Summary",#N/A,FALSE,"Print Chart";"Holdco",#N/A,FALSE,"Print Chart";"Genco",#N/A,FALSE,"Print Chart";"Servco",#N/A,FALSE,"Print Chart";"Genco_Detail",#N/A,FALSE,"Summary Financials";"Servco_Detail",#N/A,FALSE,"Summary Financials"}</definedName>
    <definedName name="_______wr6" localSheetId="6" hidden="1">{"Model Summary",#N/A,FALSE,"Print Chart";"Holdco",#N/A,FALSE,"Print Chart";"Genco",#N/A,FALSE,"Print Chart";"Servco",#N/A,FALSE,"Print Chart";"Genco_Detail",#N/A,FALSE,"Summary Financials";"Servco_Detail",#N/A,FALSE,"Summary Financials"}</definedName>
    <definedName name="_______wr6" localSheetId="5" hidden="1">{"Model Summary",#N/A,FALSE,"Print Chart";"Holdco",#N/A,FALSE,"Print Chart";"Genco",#N/A,FALSE,"Print Chart";"Servco",#N/A,FALSE,"Print Chart";"Genco_Detail",#N/A,FALSE,"Summary Financials";"Servco_Detail",#N/A,FALSE,"Summary Financials"}</definedName>
    <definedName name="_______wr6" hidden="1">{"Model Summary",#N/A,FALSE,"Print Chart";"Holdco",#N/A,FALSE,"Print Chart";"Genco",#N/A,FALSE,"Print Chart";"Servco",#N/A,FALSE,"Print Chart";"Genco_Detail",#N/A,FALSE,"Summary Financials";"Servco_Detail",#N/A,FALSE,"Summary Financials"}</definedName>
    <definedName name="_______wr9" localSheetId="6" hidden="1">{"holdco",#N/A,FALSE,"Summary Financials";"holdco",#N/A,FALSE,"Summary Financials"}</definedName>
    <definedName name="_______wr9" localSheetId="5" hidden="1">{"holdco",#N/A,FALSE,"Summary Financials";"holdco",#N/A,FALSE,"Summary Financials"}</definedName>
    <definedName name="_______wr9" hidden="1">{"holdco",#N/A,FALSE,"Summary Financials";"holdco",#N/A,FALSE,"Summary Financials"}</definedName>
    <definedName name="_______wrn1" localSheetId="6" hidden="1">{"holdco",#N/A,FALSE,"Summary Financials";"holdco",#N/A,FALSE,"Summary Financials"}</definedName>
    <definedName name="_______wrn1" localSheetId="5" hidden="1">{"holdco",#N/A,FALSE,"Summary Financials";"holdco",#N/A,FALSE,"Summary Financials"}</definedName>
    <definedName name="_______wrn1" hidden="1">{"holdco",#N/A,FALSE,"Summary Financials";"holdco",#N/A,FALSE,"Summary Financials"}</definedName>
    <definedName name="_______wrn2" localSheetId="6" hidden="1">{"holdco",#N/A,FALSE,"Summary Financials";"holdco",#N/A,FALSE,"Summary Financials"}</definedName>
    <definedName name="_______wrn2" localSheetId="5" hidden="1">{"holdco",#N/A,FALSE,"Summary Financials";"holdco",#N/A,FALSE,"Summary Financials"}</definedName>
    <definedName name="_______wrn2" hidden="1">{"holdco",#N/A,FALSE,"Summary Financials";"holdco",#N/A,FALSE,"Summary Financials"}</definedName>
    <definedName name="_______wrn3" localSheetId="6" hidden="1">{"holdco",#N/A,FALSE,"Summary Financials";"holdco",#N/A,FALSE,"Summary Financials"}</definedName>
    <definedName name="_______wrn3" localSheetId="5" hidden="1">{"holdco",#N/A,FALSE,"Summary Financials";"holdco",#N/A,FALSE,"Summary Financials"}</definedName>
    <definedName name="_______wrn3" hidden="1">{"holdco",#N/A,FALSE,"Summary Financials";"holdco",#N/A,FALSE,"Summary Financials"}</definedName>
    <definedName name="_______wrn7" localSheetId="6" hidden="1">{"Model Summary",#N/A,FALSE,"Print Chart";"Holdco",#N/A,FALSE,"Print Chart";"Genco",#N/A,FALSE,"Print Chart";"Servco",#N/A,FALSE,"Print Chart";"Genco_Detail",#N/A,FALSE,"Summary Financials";"Servco_Detail",#N/A,FALSE,"Summary Financials"}</definedName>
    <definedName name="_______wrn7" localSheetId="5" hidden="1">{"Model Summary",#N/A,FALSE,"Print Chart";"Holdco",#N/A,FALSE,"Print Chart";"Genco",#N/A,FALSE,"Print Chart";"Servco",#N/A,FALSE,"Print Chart";"Genco_Detail",#N/A,FALSE,"Summary Financials";"Servco_Detail",#N/A,FALSE,"Summary Financials"}</definedName>
    <definedName name="_______wrn7" hidden="1">{"Model Summary",#N/A,FALSE,"Print Chart";"Holdco",#N/A,FALSE,"Print Chart";"Genco",#N/A,FALSE,"Print Chart";"Servco",#N/A,FALSE,"Print Chart";"Genco_Detail",#N/A,FALSE,"Summary Financials";"Servco_Detail",#N/A,FALSE,"Summary Financials"}</definedName>
    <definedName name="_______wrn8" localSheetId="6" hidden="1">{"holdco",#N/A,FALSE,"Summary Financials";"holdco",#N/A,FALSE,"Summary Financials"}</definedName>
    <definedName name="_______wrn8" localSheetId="5" hidden="1">{"holdco",#N/A,FALSE,"Summary Financials";"holdco",#N/A,FALSE,"Summary Financials"}</definedName>
    <definedName name="_______wrn8" hidden="1">{"holdco",#N/A,FALSE,"Summary Financials";"holdco",#N/A,FALSE,"Summary Financials"}</definedName>
    <definedName name="_______www1" localSheetId="6" hidden="1">{#N/A,#N/A,FALSE,"schA"}</definedName>
    <definedName name="_______www1" localSheetId="5" hidden="1">{#N/A,#N/A,FALSE,"schA"}</definedName>
    <definedName name="_______www1" hidden="1">{#N/A,#N/A,FALSE,"schA"}</definedName>
    <definedName name="______a2" hidden="1">#REF!</definedName>
    <definedName name="_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d4" hidden="1">#REF!</definedName>
    <definedName name="_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_s2" hidden="1">#REF!</definedName>
    <definedName name="______w2" localSheetId="6"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6"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6"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6"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6"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6"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6"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6"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_www1" localSheetId="6" hidden="1">{#N/A,#N/A,FALSE,"schA"}</definedName>
    <definedName name="______www1" localSheetId="5" hidden="1">{#N/A,#N/A,FALSE,"schA"}</definedName>
    <definedName name="______www1" hidden="1">{#N/A,#N/A,FALSE,"schA"}</definedName>
    <definedName name="_____a2" hidden="1">#REF!</definedName>
    <definedName name="_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d4" hidden="1">#REF!</definedName>
    <definedName name="_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s2" hidden="1">#REF!</definedName>
    <definedName name="_____w2" localSheetId="6" hidden="1">{"Model Summary",#N/A,FALSE,"Print Chart";"Holdco",#N/A,FALSE,"Print Chart";"Genco",#N/A,FALSE,"Print Chart";"Servco",#N/A,FALSE,"Print Chart";"Genco_Detail",#N/A,FALSE,"Summary Financials";"Servco_Detail",#N/A,FALSE,"Summary Financials"}</definedName>
    <definedName name="_____w2" localSheetId="5" hidden="1">{"Model Summary",#N/A,FALSE,"Print Chart";"Holdco",#N/A,FALSE,"Print Chart";"Genco",#N/A,FALSE,"Print Chart";"Servco",#N/A,FALSE,"Print Chart";"Genco_Detail",#N/A,FALSE,"Summary Financials";"Servco_Detail",#N/A,FALSE,"Summary Financials"}</definedName>
    <definedName name="_____w2" hidden="1">{"Model Summary",#N/A,FALSE,"Print Chart";"Holdco",#N/A,FALSE,"Print Chart";"Genco",#N/A,FALSE,"Print Chart";"Servco",#N/A,FALSE,"Print Chart";"Genco_Detail",#N/A,FALSE,"Summary Financials";"Servco_Detail",#N/A,FALSE,"Summary Financials"}</definedName>
    <definedName name="_____wr6" localSheetId="6" hidden="1">{"Model Summary",#N/A,FALSE,"Print Chart";"Holdco",#N/A,FALSE,"Print Chart";"Genco",#N/A,FALSE,"Print Chart";"Servco",#N/A,FALSE,"Print Chart";"Genco_Detail",#N/A,FALSE,"Summary Financials";"Servco_Detail",#N/A,FALSE,"Summary Financials"}</definedName>
    <definedName name="_____wr6" localSheetId="5" hidden="1">{"Model Summary",#N/A,FALSE,"Print Chart";"Holdco",#N/A,FALSE,"Print Chart";"Genco",#N/A,FALSE,"Print Chart";"Servco",#N/A,FALSE,"Print Chart";"Genco_Detail",#N/A,FALSE,"Summary Financials";"Servco_Detail",#N/A,FALSE,"Summary Financials"}</definedName>
    <definedName name="_____wr6" hidden="1">{"Model Summary",#N/A,FALSE,"Print Chart";"Holdco",#N/A,FALSE,"Print Chart";"Genco",#N/A,FALSE,"Print Chart";"Servco",#N/A,FALSE,"Print Chart";"Genco_Detail",#N/A,FALSE,"Summary Financials";"Servco_Detail",#N/A,FALSE,"Summary Financials"}</definedName>
    <definedName name="_____wr9" localSheetId="6" hidden="1">{"holdco",#N/A,FALSE,"Summary Financials";"holdco",#N/A,FALSE,"Summary Financials"}</definedName>
    <definedName name="_____wr9" localSheetId="5" hidden="1">{"holdco",#N/A,FALSE,"Summary Financials";"holdco",#N/A,FALSE,"Summary Financials"}</definedName>
    <definedName name="_____wr9" hidden="1">{"holdco",#N/A,FALSE,"Summary Financials";"holdco",#N/A,FALSE,"Summary Financials"}</definedName>
    <definedName name="_____wrn1" localSheetId="6"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6"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6"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6"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6"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___www1" localSheetId="6" hidden="1">{#N/A,#N/A,FALSE,"schA"}</definedName>
    <definedName name="_____www1" localSheetId="5" hidden="1">{#N/A,#N/A,FALSE,"schA"}</definedName>
    <definedName name="_____www1" hidden="1">{#N/A,#N/A,FALSE,"schA"}</definedName>
    <definedName name="____a2" hidden="1">#REF!</definedName>
    <definedName name="_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d4" hidden="1">#REF!</definedName>
    <definedName name="____jns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s2" hidden="1">#REF!</definedName>
    <definedName name="____w2" localSheetId="6" hidden="1">{"Model Summary",#N/A,FALSE,"Print Chart";"Holdco",#N/A,FALSE,"Print Chart";"Genco",#N/A,FALSE,"Print Chart";"Servco",#N/A,FALSE,"Print Chart";"Genco_Detail",#N/A,FALSE,"Summary Financials";"Servco_Detail",#N/A,FALSE,"Summary Financials"}</definedName>
    <definedName name="____w2" localSheetId="5" hidden="1">{"Model Summary",#N/A,FALSE,"Print Chart";"Holdco",#N/A,FALSE,"Print Chart";"Genco",#N/A,FALSE,"Print Chart";"Servco",#N/A,FALSE,"Print Chart";"Genco_Detail",#N/A,FALSE,"Summary Financials";"Servco_Detail",#N/A,FALSE,"Summary Financials"}</definedName>
    <definedName name="____w2" hidden="1">{"Model Summary",#N/A,FALSE,"Print Chart";"Holdco",#N/A,FALSE,"Print Chart";"Genco",#N/A,FALSE,"Print Chart";"Servco",#N/A,FALSE,"Print Chart";"Genco_Detail",#N/A,FALSE,"Summary Financials";"Servco_Detail",#N/A,FALSE,"Summary Financials"}</definedName>
    <definedName name="____wr6" localSheetId="6" hidden="1">{"Model Summary",#N/A,FALSE,"Print Chart";"Holdco",#N/A,FALSE,"Print Chart";"Genco",#N/A,FALSE,"Print Chart";"Servco",#N/A,FALSE,"Print Chart";"Genco_Detail",#N/A,FALSE,"Summary Financials";"Servco_Detail",#N/A,FALSE,"Summary Financials"}</definedName>
    <definedName name="____wr6" localSheetId="5" hidden="1">{"Model Summary",#N/A,FALSE,"Print Chart";"Holdco",#N/A,FALSE,"Print Chart";"Genco",#N/A,FALSE,"Print Chart";"Servco",#N/A,FALSE,"Print Chart";"Genco_Detail",#N/A,FALSE,"Summary Financials";"Servco_Detail",#N/A,FALSE,"Summary Financials"}</definedName>
    <definedName name="____wr6" hidden="1">{"Model Summary",#N/A,FALSE,"Print Chart";"Holdco",#N/A,FALSE,"Print Chart";"Genco",#N/A,FALSE,"Print Chart";"Servco",#N/A,FALSE,"Print Chart";"Genco_Detail",#N/A,FALSE,"Summary Financials";"Servco_Detail",#N/A,FALSE,"Summary Financials"}</definedName>
    <definedName name="____wr9" localSheetId="6" hidden="1">{"holdco",#N/A,FALSE,"Summary Financials";"holdco",#N/A,FALSE,"Summary Financials"}</definedName>
    <definedName name="____wr9" localSheetId="5" hidden="1">{"holdco",#N/A,FALSE,"Summary Financials";"holdco",#N/A,FALSE,"Summary Financials"}</definedName>
    <definedName name="____wr9" hidden="1">{"holdco",#N/A,FALSE,"Summary Financials";"holdco",#N/A,FALSE,"Summary Financials"}</definedName>
    <definedName name="____wrn1" localSheetId="6" hidden="1">{"holdco",#N/A,FALSE,"Summary Financials";"holdco",#N/A,FALSE,"Summary Financials"}</definedName>
    <definedName name="____wrn1" localSheetId="5" hidden="1">{"holdco",#N/A,FALSE,"Summary Financials";"holdco",#N/A,FALSE,"Summary Financials"}</definedName>
    <definedName name="____wrn1" hidden="1">{"holdco",#N/A,FALSE,"Summary Financials";"holdco",#N/A,FALSE,"Summary Financials"}</definedName>
    <definedName name="____wrn2" localSheetId="6" hidden="1">{"holdco",#N/A,FALSE,"Summary Financials";"holdco",#N/A,FALSE,"Summary Financials"}</definedName>
    <definedName name="____wrn2" localSheetId="5" hidden="1">{"holdco",#N/A,FALSE,"Summary Financials";"holdco",#N/A,FALSE,"Summary Financials"}</definedName>
    <definedName name="____wrn2" hidden="1">{"holdco",#N/A,FALSE,"Summary Financials";"holdco",#N/A,FALSE,"Summary Financials"}</definedName>
    <definedName name="____wrn3" localSheetId="6" hidden="1">{"holdco",#N/A,FALSE,"Summary Financials";"holdco",#N/A,FALSE,"Summary Financials"}</definedName>
    <definedName name="____wrn3" localSheetId="5" hidden="1">{"holdco",#N/A,FALSE,"Summary Financials";"holdco",#N/A,FALSE,"Summary Financials"}</definedName>
    <definedName name="____wrn3" hidden="1">{"holdco",#N/A,FALSE,"Summary Financials";"holdco",#N/A,FALSE,"Summary Financials"}</definedName>
    <definedName name="____wrn7" localSheetId="6" hidden="1">{"Model Summary",#N/A,FALSE,"Print Chart";"Holdco",#N/A,FALSE,"Print Chart";"Genco",#N/A,FALSE,"Print Chart";"Servco",#N/A,FALSE,"Print Chart";"Genco_Detail",#N/A,FALSE,"Summary Financials";"Servco_Detail",#N/A,FALSE,"Summary Financials"}</definedName>
    <definedName name="____wrn7" localSheetId="5" hidden="1">{"Model Summary",#N/A,FALSE,"Print Chart";"Holdco",#N/A,FALSE,"Print Chart";"Genco",#N/A,FALSE,"Print Chart";"Servco",#N/A,FALSE,"Print Chart";"Genco_Detail",#N/A,FALSE,"Summary Financials";"Servco_Detail",#N/A,FALSE,"Summary Financials"}</definedName>
    <definedName name="____wrn7" hidden="1">{"Model Summary",#N/A,FALSE,"Print Chart";"Holdco",#N/A,FALSE,"Print Chart";"Genco",#N/A,FALSE,"Print Chart";"Servco",#N/A,FALSE,"Print Chart";"Genco_Detail",#N/A,FALSE,"Summary Financials";"Servco_Detail",#N/A,FALSE,"Summary Financials"}</definedName>
    <definedName name="____wrn8" localSheetId="6" hidden="1">{"holdco",#N/A,FALSE,"Summary Financials";"holdco",#N/A,FALSE,"Summary Financials"}</definedName>
    <definedName name="____wrn8" localSheetId="5" hidden="1">{"holdco",#N/A,FALSE,"Summary Financials";"holdco",#N/A,FALSE,"Summary Financials"}</definedName>
    <definedName name="____wrn8" hidden="1">{"holdco",#N/A,FALSE,"Summary Financials";"holdco",#N/A,FALSE,"Summary Financials"}</definedName>
    <definedName name="____www1" localSheetId="6" hidden="1">{#N/A,#N/A,FALSE,"schA"}</definedName>
    <definedName name="____www1" localSheetId="5" hidden="1">{#N/A,#N/A,FALSE,"schA"}</definedName>
    <definedName name="____www1" hidden="1">{#N/A,#N/A,FALSE,"schA"}</definedName>
    <definedName name="___1__123Graph_A__LTR" hidden="1">'[1]00DATES'!$D$8:$D$19</definedName>
    <definedName name="___10__123Graph_ACHART_5" hidden="1">[2]CF!$B$194:$V$194</definedName>
    <definedName name="___11__123Graph_ACHART_6" hidden="1">[2]CF!$B$160:$V$160</definedName>
    <definedName name="___12__123Graph_AO_S_GAS" hidden="1">'[1]00DATES'!$D$39:$D$50</definedName>
    <definedName name="___13__123Graph_AT_OVER" hidden="1">'[1]00DATES'!$D$65:$D$76</definedName>
    <definedName name="___14__123Graph_B__LTR" hidden="1">'[1]00DATES'!$F$8:$F$19</definedName>
    <definedName name="___15__123Graph_BCHART_1" hidden="1">'[3]Summary - Drivers'!#REF!</definedName>
    <definedName name="___16__123Graph_BCHART_111" hidden="1">[4]Menu!$D$24:$M$24</definedName>
    <definedName name="___17__123Graph_BCHART_112" hidden="1">[4]Menu!$D$18:$M$18</definedName>
    <definedName name="___18__123Graph_BCHART_2" hidden="1">'[3]Summary - Drivers'!#REF!</definedName>
    <definedName name="___19__123Graph_BCHART_26" hidden="1">[4]Menu!$D$88:$M$88</definedName>
    <definedName name="___2__123Graph_ACHART_1" hidden="1">'[3]Summary - Drivers'!#REF!</definedName>
    <definedName name="___20__123Graph_BCHART_29" hidden="1">[5]Menu!#REF!</definedName>
    <definedName name="___21__123Graph_BCHART_3" hidden="1">[2]CF!$B$200:$V$200</definedName>
    <definedName name="___22__123Graph_BCHART_6" hidden="1">[2]CF!$B$169:$V$169</definedName>
    <definedName name="___23__123Graph_BO_S_GAS" hidden="1">'[1]00DATES'!$F$39:$F$50</definedName>
    <definedName name="___24__123Graph_BT_OVER" hidden="1">'[1]00DATES'!$F$65:$F$76</definedName>
    <definedName name="___25__123Graph_C__LTR" hidden="1">'[1]00DATES'!$G$8:$G$19</definedName>
    <definedName name="___26__123Graph_CCHART_1" hidden="1">'[3]Summary - Drivers'!#REF!</definedName>
    <definedName name="___27__123Graph_CCHART_111" hidden="1">[4]Menu!$D$25:$M$25</definedName>
    <definedName name="___28__123Graph_CCHART_112" hidden="1">[4]Menu!$D$19:$M$19</definedName>
    <definedName name="___29__123Graph_CCHART_2" hidden="1">'[3]Summary - Drivers'!#REF!</definedName>
    <definedName name="___3__123Graph_ACHART_111" hidden="1">[4]Menu!$D$23:$M$23</definedName>
    <definedName name="___30__123Graph_CCHART_26" hidden="1">[4]Menu!$D$92:$M$92</definedName>
    <definedName name="___31__123Graph_CCHART_3" hidden="1">[2]CF!$B$202:$V$202</definedName>
    <definedName name="___32__123Graph_CCHART_30" hidden="1">[4]Menu!$D$12:$M$12</definedName>
    <definedName name="___33__123Graph_CO_S_GAS" hidden="1">'[1]00DATES'!$G$39:$G$50</definedName>
    <definedName name="___34__123Graph_CT_OVER" hidden="1">'[1]00DATES'!$G$65:$G$76</definedName>
    <definedName name="___35__123Graph_D__LTR" hidden="1">'[1]00DATES'!$E$8:$E$19</definedName>
    <definedName name="___36__123Graph_DCHART_1" hidden="1">'[3]Summary - Drivers'!#REF!</definedName>
    <definedName name="___37__123Graph_DCHART_112" hidden="1">[4]Menu!$D$16:$M$16</definedName>
    <definedName name="___38__123Graph_DCHART_2" hidden="1">'[3]Summary - Drivers'!#REF!</definedName>
    <definedName name="___39__123Graph_DCHART_3" hidden="1">[2]CF!$B$196:$V$196</definedName>
    <definedName name="___4__123Graph_ACHART_112" hidden="1">[4]Menu!$D$17:$M$17</definedName>
    <definedName name="___40__123Graph_DO_S_GAS" hidden="1">'[1]00DATES'!$E$39:$E$50</definedName>
    <definedName name="___41__123Graph_DT_OVER" hidden="1">'[1]00DATES'!$E$65:$E$76</definedName>
    <definedName name="___42__123Graph_ECHART_1" hidden="1">'[3]Summary - Drivers'!#REF!</definedName>
    <definedName name="___43__123Graph_ECHART_2" hidden="1">'[3]Summary - Drivers'!#REF!</definedName>
    <definedName name="___44__123Graph_XCHART_112" hidden="1">[4]Menu!$AF$15:$AO$15</definedName>
    <definedName name="___45__123Graph_XCHART_2" hidden="1">[6]Drivers!$G$2:$AA$2</definedName>
    <definedName name="___46__123Graph_XCHART_30" hidden="1">[4]Menu!$AF$15:$AO$15</definedName>
    <definedName name="___47__123Graph_XCHART_4" hidden="1">[2]CF!$B$121:$V$121</definedName>
    <definedName name="___48__123Graph_XCHART_5" hidden="1">[2]CF!$B$121:$V$121</definedName>
    <definedName name="___49__123Graph_XCHART_6" hidden="1">[2]CF!$B$121:$V$121</definedName>
    <definedName name="___5__123Graph_ACHART_26" hidden="1">[4]Menu!$D$83:$M$83</definedName>
    <definedName name="___7__123Graph_ACHART_3" hidden="1">[2]CF!$B$197:$V$197</definedName>
    <definedName name="___8__123Graph_ACHART_30" hidden="1">[4]Menu!$D$11:$M$11</definedName>
    <definedName name="___9__123Graph_ACHART_4" hidden="1">[2]CF!$B$176:$V$176</definedName>
    <definedName name="___a2" hidden="1">#REF!</definedName>
    <definedName name="__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d4" hidden="1">#REF!</definedName>
    <definedName name="___jns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new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s2" hidden="1">#REF!</definedName>
    <definedName name="___w2" localSheetId="6" hidden="1">{"Model Summary",#N/A,FALSE,"Print Chart";"Holdco",#N/A,FALSE,"Print Chart";"Genco",#N/A,FALSE,"Print Chart";"Servco",#N/A,FALSE,"Print Chart";"Genco_Detail",#N/A,FALSE,"Summary Financials";"Servco_Detail",#N/A,FALSE,"Summary Financials"}</definedName>
    <definedName name="___w2" localSheetId="5" hidden="1">{"Model Summary",#N/A,FALSE,"Print Chart";"Holdco",#N/A,FALSE,"Print Chart";"Genco",#N/A,FALSE,"Print Chart";"Servco",#N/A,FALSE,"Print Chart";"Genco_Detail",#N/A,FALSE,"Summary Financials";"Servco_Detail",#N/A,FALSE,"Summary Financials"}</definedName>
    <definedName name="___w2" hidden="1">{"Model Summary",#N/A,FALSE,"Print Chart";"Holdco",#N/A,FALSE,"Print Chart";"Genco",#N/A,FALSE,"Print Chart";"Servco",#N/A,FALSE,"Print Chart";"Genco_Detail",#N/A,FALSE,"Summary Financials";"Servco_Detail",#N/A,FALSE,"Summary Financials"}</definedName>
    <definedName name="___wr6" localSheetId="6" hidden="1">{"Model Summary",#N/A,FALSE,"Print Chart";"Holdco",#N/A,FALSE,"Print Chart";"Genco",#N/A,FALSE,"Print Chart";"Servco",#N/A,FALSE,"Print Chart";"Genco_Detail",#N/A,FALSE,"Summary Financials";"Servco_Detail",#N/A,FALSE,"Summary Financials"}</definedName>
    <definedName name="___wr6" localSheetId="5" hidden="1">{"Model Summary",#N/A,FALSE,"Print Chart";"Holdco",#N/A,FALSE,"Print Chart";"Genco",#N/A,FALSE,"Print Chart";"Servco",#N/A,FALSE,"Print Chart";"Genco_Detail",#N/A,FALSE,"Summary Financials";"Servco_Detail",#N/A,FALSE,"Summary Financials"}</definedName>
    <definedName name="___wr6" hidden="1">{"Model Summary",#N/A,FALSE,"Print Chart";"Holdco",#N/A,FALSE,"Print Chart";"Genco",#N/A,FALSE,"Print Chart";"Servco",#N/A,FALSE,"Print Chart";"Genco_Detail",#N/A,FALSE,"Summary Financials";"Servco_Detail",#N/A,FALSE,"Summary Financials"}</definedName>
    <definedName name="___wr9" localSheetId="6" hidden="1">{"holdco",#N/A,FALSE,"Summary Financials";"holdco",#N/A,FALSE,"Summary Financials"}</definedName>
    <definedName name="___wr9" localSheetId="5" hidden="1">{"holdco",#N/A,FALSE,"Summary Financials";"holdco",#N/A,FALSE,"Summary Financials"}</definedName>
    <definedName name="___wr9" hidden="1">{"holdco",#N/A,FALSE,"Summary Financials";"holdco",#N/A,FALSE,"Summary Financials"}</definedName>
    <definedName name="___wrn1" localSheetId="6" hidden="1">{"holdco",#N/A,FALSE,"Summary Financials";"holdco",#N/A,FALSE,"Summary Financials"}</definedName>
    <definedName name="___wrn1" localSheetId="5" hidden="1">{"holdco",#N/A,FALSE,"Summary Financials";"holdco",#N/A,FALSE,"Summary Financials"}</definedName>
    <definedName name="___wrn1" hidden="1">{"holdco",#N/A,FALSE,"Summary Financials";"holdco",#N/A,FALSE,"Summary Financials"}</definedName>
    <definedName name="___wrn2" localSheetId="6" hidden="1">{"holdco",#N/A,FALSE,"Summary Financials";"holdco",#N/A,FALSE,"Summary Financials"}</definedName>
    <definedName name="___wrn2" localSheetId="5" hidden="1">{"holdco",#N/A,FALSE,"Summary Financials";"holdco",#N/A,FALSE,"Summary Financials"}</definedName>
    <definedName name="___wrn2" hidden="1">{"holdco",#N/A,FALSE,"Summary Financials";"holdco",#N/A,FALSE,"Summary Financials"}</definedName>
    <definedName name="___wrn3" localSheetId="6" hidden="1">{"holdco",#N/A,FALSE,"Summary Financials";"holdco",#N/A,FALSE,"Summary Financials"}</definedName>
    <definedName name="___wrn3" localSheetId="5" hidden="1">{"holdco",#N/A,FALSE,"Summary Financials";"holdco",#N/A,FALSE,"Summary Financials"}</definedName>
    <definedName name="___wrn3" hidden="1">{"holdco",#N/A,FALSE,"Summary Financials";"holdco",#N/A,FALSE,"Summary Financials"}</definedName>
    <definedName name="___wrn7" localSheetId="6" hidden="1">{"Model Summary",#N/A,FALSE,"Print Chart";"Holdco",#N/A,FALSE,"Print Chart";"Genco",#N/A,FALSE,"Print Chart";"Servco",#N/A,FALSE,"Print Chart";"Genco_Detail",#N/A,FALSE,"Summary Financials";"Servco_Detail",#N/A,FALSE,"Summary Financials"}</definedName>
    <definedName name="___wrn7" localSheetId="5" hidden="1">{"Model Summary",#N/A,FALSE,"Print Chart";"Holdco",#N/A,FALSE,"Print Chart";"Genco",#N/A,FALSE,"Print Chart";"Servco",#N/A,FALSE,"Print Chart";"Genco_Detail",#N/A,FALSE,"Summary Financials";"Servco_Detail",#N/A,FALSE,"Summary Financials"}</definedName>
    <definedName name="___wrn7" hidden="1">{"Model Summary",#N/A,FALSE,"Print Chart";"Holdco",#N/A,FALSE,"Print Chart";"Genco",#N/A,FALSE,"Print Chart";"Servco",#N/A,FALSE,"Print Chart";"Genco_Detail",#N/A,FALSE,"Summary Financials";"Servco_Detail",#N/A,FALSE,"Summary Financials"}</definedName>
    <definedName name="___wrn8" localSheetId="6" hidden="1">{"holdco",#N/A,FALSE,"Summary Financials";"holdco",#N/A,FALSE,"Summary Financials"}</definedName>
    <definedName name="___wrn8" localSheetId="5" hidden="1">{"holdco",#N/A,FALSE,"Summary Financials";"holdco",#N/A,FALSE,"Summary Financials"}</definedName>
    <definedName name="___wrn8" hidden="1">{"holdco",#N/A,FALSE,"Summary Financials";"holdco",#N/A,FALSE,"Summary Financials"}</definedName>
    <definedName name="___www1" localSheetId="6" hidden="1">{#N/A,#N/A,FALSE,"schA"}</definedName>
    <definedName name="___www1" localSheetId="5" hidden="1">{#N/A,#N/A,FALSE,"schA"}</definedName>
    <definedName name="___www1" hidden="1">{#N/A,#N/A,FALSE,"schA"}</definedName>
    <definedName name="__1__123Graph_A__LTR" hidden="1">'[1]00DATES'!$D$8:$D$19</definedName>
    <definedName name="__10__123Graph_ACHART_30" hidden="1">[7]Menu!$D$11:$M$11</definedName>
    <definedName name="__10__123Graph_ACHART_5" hidden="1">[2]CF!$B$194:$V$194</definedName>
    <definedName name="__11__123Graph_ACHART_4" hidden="1">[2]CF!$B$176:$V$176</definedName>
    <definedName name="__11__123Graph_ACHART_6" hidden="1">[2]CF!$B$160:$V$160</definedName>
    <definedName name="__11111_123" hidden="1">'[8]Summary - Drivers'!#REF!</definedName>
    <definedName name="__12__123Graph_ACHART_5" hidden="1">[2]CF!$B$194:$V$194</definedName>
    <definedName name="__12__123Graph_AO_S_GAS" hidden="1">'[1]00DATES'!$D$39:$D$50</definedName>
    <definedName name="__123Graph_A" hidden="1">[9]A!$B$11:$B$12</definedName>
    <definedName name="__123Graph_A5YRAVER" hidden="1">[10]SYDNEY!$T$19:$T$30</definedName>
    <definedName name="__123Graph_AARREARSB" hidden="1">'[1]00DATES'!$D$276:$D$287</definedName>
    <definedName name="__123Graph_AARREARSG" hidden="1">'[1]00DATES'!$D$192:$D$203</definedName>
    <definedName name="__123Graph_AARREARSS" hidden="1">'[1]00DATES'!$D$220:$D$231</definedName>
    <definedName name="__123Graph_AARREARST" hidden="1">'[1]00DATES'!$D$304:$D$315</definedName>
    <definedName name="__123Graph_AAVDDAYS" hidden="1">[10]SYDNEY!$S$45:$S$98</definedName>
    <definedName name="__123Graph_ACURRENT" hidden="1">[9]A!$C$11:$C$12</definedName>
    <definedName name="__123Graph_ARECOVERIESG" hidden="1">'[1]00DATES'!$D$89:$D$100</definedName>
    <definedName name="__123Graph_ARECOVERIESS" hidden="1">'[1]00DATES'!$B$114:$B$125</definedName>
    <definedName name="__123Graph_AREFFO" hidden="1">'[1]00DATES'!$D$90:$D$101</definedName>
    <definedName name="__123Graph_AVISITSFO" hidden="1">'[1]00DATES'!$D$163:$D$174</definedName>
    <definedName name="__123Graph_B" hidden="1">[9]A!$C$11:$C$12</definedName>
    <definedName name="__123Graph_B5YRAVER" hidden="1">[10]SYDNEY!$U$19:$U$30</definedName>
    <definedName name="__123Graph_BARREARSB" hidden="1">'[1]00DATES'!$F$276:$F$287</definedName>
    <definedName name="__123Graph_BARREARSG" hidden="1">'[1]00DATES'!$F$192:$F$203</definedName>
    <definedName name="__123Graph_BARREARSS" hidden="1">'[1]00DATES'!$F$220:$F$231</definedName>
    <definedName name="__123Graph_BARREARST" hidden="1">'[1]00DATES'!$F$304:$F$315</definedName>
    <definedName name="__123Graph_BAVDDAYS" hidden="1">[10]SYDNEY!$T$45:$T$98</definedName>
    <definedName name="__123Graph_BCURRENT" hidden="1">[9]A!#REF!</definedName>
    <definedName name="__123Graph_BRECOVERIESG" hidden="1">'[1]00DATES'!$F$89:$F$100</definedName>
    <definedName name="__123Graph_BRECOVERIESS" hidden="1">'[1]00DATES'!$D$114:$D$125</definedName>
    <definedName name="__123Graph_BREFFO" hidden="1">'[1]00DATES'!$F$90:$F$101</definedName>
    <definedName name="__123Graph_BVISITSFO" hidden="1">'[1]00DATES'!$F$163:$F$174</definedName>
    <definedName name="__123Graph_C" hidden="1">[9]A!#REF!</definedName>
    <definedName name="__123Graph_CAVDDAYS" hidden="1">[10]SYDNEY!$U$45:$U$98</definedName>
    <definedName name="__123Graph_CRECOVERIESG" hidden="1">'[1]00DATES'!$G$89:$G$100</definedName>
    <definedName name="__123Graph_CRECOVERIESS" hidden="1">'[1]00DATES'!$E$114:$E$125</definedName>
    <definedName name="__123Graph_CVISITSFO" hidden="1">'[1]00DATES'!$G$163:$G$174</definedName>
    <definedName name="__123Graph_D" hidden="1">[9]A!#REF!</definedName>
    <definedName name="__123Graph_D5YRAVER" hidden="1">[10]SYDNEY!$V$19:$V$30</definedName>
    <definedName name="__123Graph_DARREARSB" hidden="1">'[1]00DATES'!$E$276:$E$287</definedName>
    <definedName name="__123Graph_DARREARSG" hidden="1">'[1]00DATES'!$E$192:$E$203</definedName>
    <definedName name="__123Graph_DARREARSS" hidden="1">'[1]00DATES'!$E$220:$E$231</definedName>
    <definedName name="__123Graph_DARREARST" hidden="1">'[1]00DATES'!$E$304:$E$315</definedName>
    <definedName name="__123Graph_DRECOVERIESG" hidden="1">'[1]00DATES'!$E$89:$E$100</definedName>
    <definedName name="__123Graph_DRECOVERIESS" hidden="1">'[1]00DATES'!$C$114:$C$125</definedName>
    <definedName name="__123Graph_DREFFO" hidden="1">'[1]00DATES'!$E$90:$E$101</definedName>
    <definedName name="__123Graph_DVISITSFO" hidden="1">'[1]00DATES'!$E$163:$E$174</definedName>
    <definedName name="__123Graph_X" hidden="1">[9]A!$A$11:$A$12</definedName>
    <definedName name="__123Graph_X5YRAVER" hidden="1">[10]SYDNEY!$O$19:$O$30</definedName>
    <definedName name="__123Graph_XARREARSB" hidden="1">'[1]00DATES'!$A$276:$A$287</definedName>
    <definedName name="__123Graph_XARREARSG" hidden="1">'[1]00DATES'!$A$192:$A$203</definedName>
    <definedName name="__123Graph_XARREARSS" hidden="1">'[1]00DATES'!$A$220:$A$231</definedName>
    <definedName name="__123Graph_XARREARST" hidden="1">'[1]00DATES'!$A$304:$A$315</definedName>
    <definedName name="__123Graph_XAVDDAYS" hidden="1">[10]SYDNEY!$O$45:$O$98</definedName>
    <definedName name="__123Graph_XCURRENT" hidden="1">[9]A!$A$11:$A$12</definedName>
    <definedName name="__123Graph_XRECOVERIESG" hidden="1">'[1]00DATES'!$A$89:$A$100</definedName>
    <definedName name="__123Graph_XRECOVERIESS" hidden="1">'[1]00DATES'!$A$114:$A$125</definedName>
    <definedName name="__123Graph_XVISITSFO" hidden="1">'[1]00DATES'!$A$163:$A$174</definedName>
    <definedName name="__13__123Graph_ACHART_6" hidden="1">[2]CF!$B$160:$V$160</definedName>
    <definedName name="__13__123Graph_AT_OVER" hidden="1">'[1]00DATES'!$D$65:$D$76</definedName>
    <definedName name="__14__123Graph_B__LTR" hidden="1">'[1]00DATES'!$F$8:$F$19</definedName>
    <definedName name="__15__123Graph_BCHART_1" hidden="1">'[3]Summary - Drivers'!#REF!</definedName>
    <definedName name="__16__123Graph_BCHART_111" hidden="1">[4]Menu!$D$24:$M$24</definedName>
    <definedName name="__17__123Graph_BCHART_112" hidden="1">[4]Menu!$D$18:$M$18</definedName>
    <definedName name="__18__123Graph_BCHART_2" hidden="1">'[3]Summary - Drivers'!#REF!</definedName>
    <definedName name="__19__123Graph_BCHART_26" hidden="1">[4]Menu!$D$88:$M$88</definedName>
    <definedName name="__2__123Graph_ACHART_1" hidden="1">'[3]Summary - Drivers'!#REF!</definedName>
    <definedName name="__20__123Graph_BCHART_29" hidden="1">[5]Menu!#REF!</definedName>
    <definedName name="__21__123Graph_BCHART_3" hidden="1">[2]CF!$B$200:$V$200</definedName>
    <definedName name="__22__123Graph_BCHART_6" hidden="1">[2]CF!$B$169:$V$169</definedName>
    <definedName name="__23__123Graph_BO_S_GAS" hidden="1">'[1]00DATES'!$F$39:$F$50</definedName>
    <definedName name="__24__123Graph_BT_OVER" hidden="1">'[1]00DATES'!$F$65:$F$76</definedName>
    <definedName name="__25__123Graph_C__LTR" hidden="1">'[1]00DATES'!$G$8:$G$19</definedName>
    <definedName name="__26__123Graph_CCHART_1" hidden="1">'[3]Summary - Drivers'!#REF!</definedName>
    <definedName name="__27__123Graph_CCHART_111" hidden="1">[4]Menu!$D$25:$M$25</definedName>
    <definedName name="__28__123Graph_CCHART_112" hidden="1">[4]Menu!$D$19:$M$19</definedName>
    <definedName name="__29__123Graph_CCHART_2" hidden="1">'[3]Summary - Drivers'!#REF!</definedName>
    <definedName name="__3__123Graph_ACHART_111" hidden="1">[4]Menu!$D$23:$M$23</definedName>
    <definedName name="__30__123Graph_CCHART_26" hidden="1">[4]Menu!$D$92:$M$92</definedName>
    <definedName name="__31__123Graph_CCHART_3" hidden="1">[2]CF!$B$202:$V$202</definedName>
    <definedName name="__32__123Graph_CCHART_30" hidden="1">[4]Menu!$D$12:$M$12</definedName>
    <definedName name="__33__123Graph_CO_S_GAS" hidden="1">'[1]00DATES'!$G$39:$G$50</definedName>
    <definedName name="__34__123Graph_CT_OVER" hidden="1">'[1]00DATES'!$G$65:$G$76</definedName>
    <definedName name="__35__123Graph_D__LTR" hidden="1">'[1]00DATES'!$E$8:$E$19</definedName>
    <definedName name="__36__123Graph_DCHART_1" hidden="1">'[3]Summary - Drivers'!#REF!</definedName>
    <definedName name="__37__123Graph_DCHART_112" hidden="1">[4]Menu!$D$16:$M$16</definedName>
    <definedName name="__38__123Graph_DCHART_2" hidden="1">'[3]Summary - Drivers'!#REF!</definedName>
    <definedName name="__39__123Graph_DCHART_3" hidden="1">[2]CF!$B$196:$V$196</definedName>
    <definedName name="__4__123Graph_ACHART_111" hidden="1">[4]Menu!$D$23:$M$23</definedName>
    <definedName name="__4__123Graph_ACHART_112" hidden="1">[4]Menu!$D$17:$M$17</definedName>
    <definedName name="__40__123Graph_DO_S_GAS" hidden="1">'[1]00DATES'!$E$39:$E$50</definedName>
    <definedName name="__41__123Graph_DT_OVER" hidden="1">'[1]00DATES'!$E$65:$E$76</definedName>
    <definedName name="__42__123Graph_ECHART_1" hidden="1">'[3]Summary - Drivers'!#REF!</definedName>
    <definedName name="__43__123Graph_ECHART_2" hidden="1">'[3]Summary - Drivers'!#REF!</definedName>
    <definedName name="__44__123Graph_XCHART_112" hidden="1">[4]Menu!$AF$15:$AO$15</definedName>
    <definedName name="__45__123Graph_XCHART_2" hidden="1">[6]Drivers!$G$2:$AA$2</definedName>
    <definedName name="__46__123Graph_XCHART_30" hidden="1">[4]Menu!$AF$15:$AO$15</definedName>
    <definedName name="__47__123Graph_XCHART_4" hidden="1">[2]CF!$B$121:$V$121</definedName>
    <definedName name="__48__123Graph_XCHART_5" hidden="1">[2]CF!$B$121:$V$121</definedName>
    <definedName name="__49__123Graph_XCHART_6" hidden="1">[2]CF!$B$121:$V$121</definedName>
    <definedName name="__5__123Graph_ACHART_112" hidden="1">[4]Menu!$D$17:$M$17</definedName>
    <definedName name="__5__123Graph_ACHART_26" hidden="1">[4]Menu!$D$83:$M$83</definedName>
    <definedName name="__6__123Graph_ACHART_26" hidden="1">[4]Menu!$D$83:$M$83</definedName>
    <definedName name="__6__123Graph_ACHART_29" hidden="1">[5]Menu!#REF!</definedName>
    <definedName name="__7__123Graph_ACHART_3" hidden="1">[2]CF!$B$197:$V$197</definedName>
    <definedName name="__8__123Graph_ACHART_30" hidden="1">[4]Menu!$D$11:$M$11</definedName>
    <definedName name="__9__123Graph_ACHART_3" hidden="1">[2]CF!$B$197:$V$197</definedName>
    <definedName name="__9__123Graph_ACHART_4" hidden="1">[2]CF!$B$176:$V$176</definedName>
    <definedName name="__a2" hidden="1">#REF!</definedName>
    <definedName name="__d4" hidden="1">#REF!</definedName>
    <definedName name="__FDS_HYPERLINK_TOGGLE_STATE__" hidden="1">"ON"</definedName>
    <definedName name="__IntlFixup" hidden="1">TRUE</definedName>
    <definedName name="__jns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new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s2" hidden="1">#REF!</definedName>
    <definedName name="__w2" localSheetId="6" hidden="1">{"Model Summary",#N/A,FALSE,"Print Chart";"Holdco",#N/A,FALSE,"Print Chart";"Genco",#N/A,FALSE,"Print Chart";"Servco",#N/A,FALSE,"Print Chart";"Genco_Detail",#N/A,FALSE,"Summary Financials";"Servco_Detail",#N/A,FALSE,"Summary Financials"}</definedName>
    <definedName name="__w2" localSheetId="5" hidden="1">{"Model Summary",#N/A,FALSE,"Print Chart";"Holdco",#N/A,FALSE,"Print Chart";"Genco",#N/A,FALSE,"Print Chart";"Servco",#N/A,FALSE,"Print Chart";"Genco_Detail",#N/A,FALSE,"Summary Financials";"Servco_Detail",#N/A,FALSE,"Summary Financials"}</definedName>
    <definedName name="__w2" hidden="1">{"Model Summary",#N/A,FALSE,"Print Chart";"Holdco",#N/A,FALSE,"Print Chart";"Genco",#N/A,FALSE,"Print Chart";"Servco",#N/A,FALSE,"Print Chart";"Genco_Detail",#N/A,FALSE,"Summary Financials";"Servco_Detail",#N/A,FALSE,"Summary Financials"}</definedName>
    <definedName name="__wr6" localSheetId="6" hidden="1">{"Model Summary",#N/A,FALSE,"Print Chart";"Holdco",#N/A,FALSE,"Print Chart";"Genco",#N/A,FALSE,"Print Chart";"Servco",#N/A,FALSE,"Print Chart";"Genco_Detail",#N/A,FALSE,"Summary Financials";"Servco_Detail",#N/A,FALSE,"Summary Financials"}</definedName>
    <definedName name="__wr6" localSheetId="5" hidden="1">{"Model Summary",#N/A,FALSE,"Print Chart";"Holdco",#N/A,FALSE,"Print Chart";"Genco",#N/A,FALSE,"Print Chart";"Servco",#N/A,FALSE,"Print Chart";"Genco_Detail",#N/A,FALSE,"Summary Financials";"Servco_Detail",#N/A,FALSE,"Summary Financials"}</definedName>
    <definedName name="__wr6" hidden="1">{"Model Summary",#N/A,FALSE,"Print Chart";"Holdco",#N/A,FALSE,"Print Chart";"Genco",#N/A,FALSE,"Print Chart";"Servco",#N/A,FALSE,"Print Chart";"Genco_Detail",#N/A,FALSE,"Summary Financials";"Servco_Detail",#N/A,FALSE,"Summary Financials"}</definedName>
    <definedName name="__wr9" localSheetId="6" hidden="1">{"holdco",#N/A,FALSE,"Summary Financials";"holdco",#N/A,FALSE,"Summary Financials"}</definedName>
    <definedName name="__wr9" localSheetId="5" hidden="1">{"holdco",#N/A,FALSE,"Summary Financials";"holdco",#N/A,FALSE,"Summary Financials"}</definedName>
    <definedName name="__wr9" hidden="1">{"holdco",#N/A,FALSE,"Summary Financials";"holdco",#N/A,FALSE,"Summary Financials"}</definedName>
    <definedName name="__wrn1" localSheetId="6"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6"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6"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6"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6"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_www1" localSheetId="6" hidden="1">{#N/A,#N/A,FALSE,"schA"}</definedName>
    <definedName name="__www1" localSheetId="5" hidden="1">{#N/A,#N/A,FALSE,"schA"}</definedName>
    <definedName name="__www1" hidden="1">{#N/A,#N/A,FALSE,"schA"}</definedName>
    <definedName name="_1_____123Graph_ACHART_1" hidden="1">'[3]Summary - Drivers'!#REF!</definedName>
    <definedName name="_1__123Graph_A__LTR" hidden="1">'[1]00DATES'!$D$8:$D$19</definedName>
    <definedName name="_1__123Graph_ACHART_1" hidden="1">'[8]Summary - Drivers'!#REF!</definedName>
    <definedName name="_10_____123Graph_DCHART_1" hidden="1">'[3]Summary - Drivers'!#REF!</definedName>
    <definedName name="_10_____123Graph_DCHART_2" hidden="1">'[3]Summary - Drivers'!#REF!</definedName>
    <definedName name="_10_____123Graph_ECHART_1" hidden="1">'[3]Summary - Drivers'!#REF!</definedName>
    <definedName name="_10___123Graph_ACHART_29" hidden="1">[5]Menu!#REF!</definedName>
    <definedName name="_10__123Graph_ACHART_25" hidden="1">'[11]GAS RECEIPTS DATA'!$C$5:$C$39</definedName>
    <definedName name="_10__123Graph_ACHART_26" hidden="1">[12]Menu!$D$83:$M$83</definedName>
    <definedName name="_10__123Graph_ACHART_29" hidden="1">[13]Menu!#REF!</definedName>
    <definedName name="_10__123Graph_ACHART_3" hidden="1">[2]CF!$B$197:$V$197</definedName>
    <definedName name="_10__123Graph_ACHART_30" hidden="1">[4]Menu!$D$11:$M$11</definedName>
    <definedName name="_10__123Graph_ACHART_4" hidden="1">[2]CF!$B$176:$V$176</definedName>
    <definedName name="_10__123Graph_ACHART_5" hidden="1">[2]CF!$B$194:$V$194</definedName>
    <definedName name="_10__123Graph_ACHART_6" hidden="1">[2]CF!$B$160:$V$160</definedName>
    <definedName name="_10__123Graph_ACHART_9" hidden="1">[14]SYDNEY!$K$19:$K$49</definedName>
    <definedName name="_100____123Graph_A__LTR" hidden="1">'[15]00DATES'!$D$8:$D$19</definedName>
    <definedName name="_100____123Graph_XCHART_2" hidden="1">[6]Drivers!$G$2:$AA$2</definedName>
    <definedName name="_100___123Graph_ACHART_7" hidden="1">[10]CANBERRA!$U$27:$U$38</definedName>
    <definedName name="_100___123Graph_C__LTR" hidden="1">'[1]00DATES'!$G$8:$G$19</definedName>
    <definedName name="_100___123Graph_CCHART_1" hidden="1">'[3]Summary - Drivers'!#REF!</definedName>
    <definedName name="_100___123Graph_CCHART_111" hidden="1">[4]Menu!$D$25:$M$25</definedName>
    <definedName name="_100__123Graph_XCHART_2" hidden="1">[6]Drivers!$G$2:$AA$2</definedName>
    <definedName name="_101____123Graph_XCHART_30" hidden="1">[4]Menu!$AF$15:$AO$15</definedName>
    <definedName name="_101___123Graph_ACHART_8" hidden="1">[10]CANBERRA!$K$19:$K$49</definedName>
    <definedName name="_101___123Graph_CCHART_1" hidden="1">'[3]Summary - Drivers'!#REF!</definedName>
    <definedName name="_101___123Graph_CCHART_111" hidden="1">[4]Menu!$D$25:$M$25</definedName>
    <definedName name="_101___123Graph_CCHART_112" hidden="1">[4]Menu!$D$19:$M$19</definedName>
    <definedName name="_101__123Graph_XCHART_30" hidden="1">[12]Menu!$AF$15:$AO$15</definedName>
    <definedName name="_102____123Graph_XCHART_4" hidden="1">[2]CF!$B$121:$V$121</definedName>
    <definedName name="_102___123Graph_ACHART_9" hidden="1">[10]SYDNEY!$K$19:$K$49</definedName>
    <definedName name="_102___123Graph_CCHART_111" hidden="1">[4]Menu!$D$25:$M$25</definedName>
    <definedName name="_102___123Graph_CCHART_112" hidden="1">[4]Menu!$D$19:$M$19</definedName>
    <definedName name="_102___123Graph_CCHART_12" hidden="1">[11]Instructions!$Q$26:$Q$26</definedName>
    <definedName name="_102__123Graph_ECHART_1" hidden="1">'[3]Summary - Drivers'!#REF!</definedName>
    <definedName name="_102__123Graph_XCHART_4" hidden="1">[2]CF!$B$121:$V$121</definedName>
    <definedName name="_103____123Graph_XCHART_5" hidden="1">[2]CF!$B$121:$V$121</definedName>
    <definedName name="_103___123Graph_AO_S_GAS" hidden="1">'[15]00DATES'!$D$39:$D$50</definedName>
    <definedName name="_103___123Graph_CCHART_112" hidden="1">[4]Menu!$D$19:$M$19</definedName>
    <definedName name="_103___123Graph_CCHART_12" hidden="1">[11]Instructions!$Q$26:$Q$26</definedName>
    <definedName name="_103___123Graph_CCHART_2" hidden="1">'[3]Summary - Drivers'!#REF!</definedName>
    <definedName name="_103__123Graph_XCHART_5" hidden="1">[2]CF!$B$121:$V$121</definedName>
    <definedName name="_104____123Graph_XCHART_6" hidden="1">[2]CF!$B$121:$V$121</definedName>
    <definedName name="_104___123Graph_AT_OVER" hidden="1">'[15]00DATES'!$D$65:$D$76</definedName>
    <definedName name="_104___123Graph_CCHART_12" hidden="1">[11]Instructions!$Q$26:$Q$26</definedName>
    <definedName name="_104___123Graph_CCHART_2" hidden="1">'[3]Summary - Drivers'!#REF!</definedName>
    <definedName name="_104___123Graph_CCHART_26" hidden="1">[4]Menu!$D$92:$M$92</definedName>
    <definedName name="_104__123Graph_XCHART_6" hidden="1">[2]CF!$B$121:$V$121</definedName>
    <definedName name="_105___123Graph_A__LTR" hidden="1">'[15]00DATES'!$D$8:$D$19</definedName>
    <definedName name="_105___123Graph_B__LTR" hidden="1">'[15]00DATES'!$F$8:$F$19</definedName>
    <definedName name="_105___123Graph_CCHART_2" hidden="1">'[3]Summary - Drivers'!#REF!</definedName>
    <definedName name="_105___123Graph_CCHART_26" hidden="1">[4]Menu!$D$92:$M$92</definedName>
    <definedName name="_105___123Graph_CCHART_3" hidden="1">[2]CF!$B$202:$V$202</definedName>
    <definedName name="_105__123Graph_XCHART_8" hidden="1">[10]CANBERRA!$B$19:$B$49</definedName>
    <definedName name="_106___123Graph_CCHART_26" hidden="1">[4]Menu!$D$92:$M$92</definedName>
    <definedName name="_106___123Graph_CCHART_3" hidden="1">[2]CF!$B$202:$V$202</definedName>
    <definedName name="_106___123Graph_CCHART_30" hidden="1">[4]Menu!$D$12:$M$12</definedName>
    <definedName name="_107___123Graph_CCHART_3" hidden="1">[2]CF!$B$202:$V$202</definedName>
    <definedName name="_107___123Graph_CCHART_30" hidden="1">[4]Menu!$D$12:$M$12</definedName>
    <definedName name="_107___123Graph_CCHART_4" hidden="1">[10]BATHURST!$M$12:$M$23</definedName>
    <definedName name="_107__123Graph_ECHART_2" hidden="1">'[3]Summary - Drivers'!#REF!</definedName>
    <definedName name="_108___123Graph_ACHART_1" hidden="1">'[3]Summary - Drivers'!#REF!</definedName>
    <definedName name="_108___123Graph_CCHART_30" hidden="1">[4]Menu!$D$12:$M$12</definedName>
    <definedName name="_108___123Graph_CCHART_4" hidden="1">[10]BATHURST!$M$12:$M$23</definedName>
    <definedName name="_108___123Graph_CCHART_5" hidden="1">'[10]SYDN WEST'!$L$9:$L$20</definedName>
    <definedName name="_108__123Graph_ECHART_26" hidden="1">[11]CUSTDATA!$D$88:$D$91</definedName>
    <definedName name="_109____123Graph_ACHART_1" hidden="1">'[3]Summary - Drivers'!#REF!</definedName>
    <definedName name="_109___123Graph_ACHART_111" hidden="1">[4]Menu!$D$23:$M$23</definedName>
    <definedName name="_109___123Graph_BCHART_112" hidden="1">[4]Menu!$D$18:$M$18</definedName>
    <definedName name="_109___123Graph_CCHART_4" hidden="1">[10]BATHURST!$M$12:$M$23</definedName>
    <definedName name="_109___123Graph_CCHART_5" hidden="1">'[10]SYDN WEST'!$L$9:$L$20</definedName>
    <definedName name="_109___123Graph_CCHART_6" hidden="1">[10]GOULBURN!$L$14:$L$25</definedName>
    <definedName name="_109__123Graph_XCHART_1" hidden="1">[10]SYDNEY!$B$19:$B$48</definedName>
    <definedName name="_11_____123Graph_DCHART_2" hidden="1">'[3]Summary - Drivers'!#REF!</definedName>
    <definedName name="_11_____123Graph_ECHART_1" hidden="1">'[3]Summary - Drivers'!#REF!</definedName>
    <definedName name="_11_____123Graph_ECHART_2" hidden="1">'[3]Summary - Drivers'!#REF!</definedName>
    <definedName name="_11___123Graph_ACHART_3" hidden="1">[2]CF!$B$197:$V$197</definedName>
    <definedName name="_11__123Graph_ACHART_26" hidden="1">[12]Menu!$D$83:$M$83</definedName>
    <definedName name="_11__123Graph_ACHART_3" hidden="1">[2]CF!$B$197:$V$197</definedName>
    <definedName name="_11__123Graph_ACHART_30" hidden="1">[4]Menu!$D$11:$M$11</definedName>
    <definedName name="_11__123Graph_ACHART_4" hidden="1">[2]CF!$B$176:$V$176</definedName>
    <definedName name="_11__123Graph_ACHART_5" hidden="1">[2]CF!$B$194:$V$194</definedName>
    <definedName name="_11__123Graph_ACHART_6" hidden="1">[2]CF!$B$160:$V$160</definedName>
    <definedName name="_11__123Graph_BCHART_1" hidden="1">'[8]Summary - Drivers'!#REF!</definedName>
    <definedName name="_110____123Graph_ACHART_111" hidden="1">[4]Menu!$D$23:$M$23</definedName>
    <definedName name="_110___123Graph_ACHART_112" hidden="1">[4]Menu!$D$17:$M$17</definedName>
    <definedName name="_110___123Graph_CCHART_5" hidden="1">'[10]SYDN WEST'!$L$9:$L$20</definedName>
    <definedName name="_110___123Graph_CCHART_6" hidden="1">[10]GOULBURN!$L$14:$L$25</definedName>
    <definedName name="_110___123Graph_CCHART_7" hidden="1">[10]CANBERRA!$W$27:$W$38</definedName>
    <definedName name="_110__123Graph_XCHART_112" hidden="1">[12]Menu!$AF$15:$AO$15</definedName>
    <definedName name="_111____123Graph_ACHART_112" hidden="1">[4]Menu!$D$17:$M$17</definedName>
    <definedName name="_111___123Graph_ACHART_2" hidden="1">[10]WOLLONGONG!$K$12:$K$23</definedName>
    <definedName name="_111___123Graph_BCHART_19" hidden="1">[11]Instructions!$S$34:$AD$34</definedName>
    <definedName name="_111___123Graph_CCHART_6" hidden="1">[10]GOULBURN!$L$14:$L$25</definedName>
    <definedName name="_111___123Graph_CCHART_7" hidden="1">[10]CANBERRA!$W$27:$W$38</definedName>
    <definedName name="_111___123Graph_CO_S_GAS" hidden="1">'[15]00DATES'!$G$39:$G$50</definedName>
    <definedName name="_111__123Graph_XCHART_2" hidden="1">[6]Drivers!$G$2:$AA$2</definedName>
    <definedName name="_112____123Graph_ACHART_2" hidden="1">[10]WOLLONGONG!$K$12:$K$23</definedName>
    <definedName name="_112___123Graph_ACHART_25" hidden="1">'[11]GAS RECEIPTS DATA'!$C$5:$C$39</definedName>
    <definedName name="_112___123Graph_CCHART_7" hidden="1">[10]CANBERRA!$W$27:$W$38</definedName>
    <definedName name="_112___123Graph_CO_S_GAS" hidden="1">'[1]00DATES'!$G$39:$G$50</definedName>
    <definedName name="_112___123Graph_CT_OVER" hidden="1">'[15]00DATES'!$G$65:$G$76</definedName>
    <definedName name="_112__123Graph_CCHART_111" hidden="1">[4]Menu!$D$25:$M$25</definedName>
    <definedName name="_112__123Graph_XCHART_30" hidden="1">[12]Menu!$AF$15:$AO$15</definedName>
    <definedName name="_113____123Graph_ACHART_25" hidden="1">'[11]GAS RECEIPTS DATA'!$C$5:$C$39</definedName>
    <definedName name="_113___123Graph_ACHART_26" hidden="1">[4]Menu!$D$83:$M$83</definedName>
    <definedName name="_113___123Graph_CO_S_GAS" hidden="1">'[1]00DATES'!$G$39:$G$50</definedName>
    <definedName name="_113___123Graph_CT_OVER" hidden="1">'[1]00DATES'!$G$65:$G$76</definedName>
    <definedName name="_113___123Graph_D__LTR" hidden="1">'[15]00DATES'!$E$8:$E$19</definedName>
    <definedName name="_113__123Graph_XCHART_4" hidden="1">[2]CF!$B$121:$V$121</definedName>
    <definedName name="_114____123Graph_ACHART_26" hidden="1">[4]Menu!$D$83:$M$83</definedName>
    <definedName name="_114___123Graph_CT_OVER" hidden="1">'[1]00DATES'!$G$65:$G$76</definedName>
    <definedName name="_114___123Graph_D__LTR" hidden="1">'[1]00DATES'!$E$8:$E$19</definedName>
    <definedName name="_114___123Graph_DCHART_1" hidden="1">'[3]Summary - Drivers'!#REF!</definedName>
    <definedName name="_114__123Graph_XCHART_5" hidden="1">[2]CF!$B$121:$V$121</definedName>
    <definedName name="_115___123Graph_BCHART_26" hidden="1">[4]Menu!$D$88:$M$88</definedName>
    <definedName name="_115___123Graph_D__LTR" hidden="1">'[1]00DATES'!$E$8:$E$19</definedName>
    <definedName name="_115___123Graph_DCHART_1" hidden="1">'[3]Summary - Drivers'!#REF!</definedName>
    <definedName name="_115___123Graph_DCHART_112" hidden="1">[4]Menu!$D$16:$M$16</definedName>
    <definedName name="_115__123Graph_XCHART_6" hidden="1">[2]CF!$B$121:$V$121</definedName>
    <definedName name="_116___123Graph_ACHART_29" hidden="1">[5]Menu!#REF!</definedName>
    <definedName name="_116___123Graph_DCHART_1" hidden="1">'[3]Summary - Drivers'!#REF!</definedName>
    <definedName name="_116___123Graph_DCHART_112" hidden="1">[4]Menu!$D$16:$M$16</definedName>
    <definedName name="_116___123Graph_DCHART_2" hidden="1">'[3]Summary - Drivers'!#REF!</definedName>
    <definedName name="_116__123Graph_XCHART_8" hidden="1">[10]CANBERRA!$B$19:$B$49</definedName>
    <definedName name="_117___123Graph_ACHART_3" hidden="1">[2]CF!$B$197:$V$197</definedName>
    <definedName name="_117___123Graph_DCHART_112" hidden="1">[4]Menu!$D$16:$M$16</definedName>
    <definedName name="_117___123Graph_DCHART_2" hidden="1">'[3]Summary - Drivers'!#REF!</definedName>
    <definedName name="_117___123Graph_DCHART_25" hidden="1">'[11]GAS RECEIPTS DATA'!$D$5:$D$40</definedName>
    <definedName name="_118___123Graph_ACHART_30" hidden="1">[4]Menu!$D$11:$M$11</definedName>
    <definedName name="_118___123Graph_DCHART_2" hidden="1">'[3]Summary - Drivers'!#REF!</definedName>
    <definedName name="_118___123Graph_DCHART_25" hidden="1">'[11]GAS RECEIPTS DATA'!$D$5:$D$40</definedName>
    <definedName name="_118___123Graph_DCHART_3" hidden="1">[2]CF!$B$196:$V$196</definedName>
    <definedName name="_119___123Graph_ACHART_4" hidden="1">[2]CF!$B$176:$V$176</definedName>
    <definedName name="_119___123Graph_BCHART_4" hidden="1">[10]BATHURST!$L$12:$L$23</definedName>
    <definedName name="_119___123Graph_DCHART_25" hidden="1">'[11]GAS RECEIPTS DATA'!$D$5:$D$40</definedName>
    <definedName name="_119___123Graph_DCHART_3" hidden="1">[2]CF!$B$196:$V$196</definedName>
    <definedName name="_119___123Graph_DCHART_7" hidden="1">[10]CANBERRA!$X$27:$X$38</definedName>
    <definedName name="_119__123Graph_CCHART_112" hidden="1">[4]Menu!$D$19:$M$19</definedName>
    <definedName name="_12_____123Graph_BCHART_2" hidden="1">'[3]Summary - Drivers'!#REF!</definedName>
    <definedName name="_12_____123Graph_ECHART_1" hidden="1">'[3]Summary - Drivers'!#REF!</definedName>
    <definedName name="_12_____123Graph_ECHART_2" hidden="1">'[3]Summary - Drivers'!#REF!</definedName>
    <definedName name="_12____123Graph_A__LTR" hidden="1">'[15]00DATES'!$D$8:$D$19</definedName>
    <definedName name="_12___123Graph_ACHART_30" hidden="1">[4]Menu!$D$11:$M$11</definedName>
    <definedName name="_12__123Graph_ACHART_29" hidden="1">[2]Menu!#REF!</definedName>
    <definedName name="_12__123Graph_ACHART_30" hidden="1">[16]Menu!$D$11:$M$11</definedName>
    <definedName name="_12__123Graph_ACHART_4" hidden="1">[2]CF!$B$176:$V$176</definedName>
    <definedName name="_12__123Graph_ACHART_5" hidden="1">[2]CF!$B$194:$V$194</definedName>
    <definedName name="_12__123Graph_ACHART_6" hidden="1">[2]CF!$B$160:$V$160</definedName>
    <definedName name="_12__123Graph_AO_S_GAS" hidden="1">'[1]00DATES'!$D$39:$D$50</definedName>
    <definedName name="_12__123Graph_BCHART_111" hidden="1">[4]Menu!$D$24:$M$24</definedName>
    <definedName name="_12__123Graph_BCHART_13" hidden="1">[17]Instructions!$S$31:$AD$31</definedName>
    <definedName name="_120___123Graph_ACHART_5" hidden="1">[2]CF!$B$194:$V$194</definedName>
    <definedName name="_120___123Graph_BCHART_5" hidden="1">'[10]SYDN WEST'!$K$9:$K$20</definedName>
    <definedName name="_120___123Graph_DCHART_3" hidden="1">[2]CF!$B$196:$V$196</definedName>
    <definedName name="_120___123Graph_DCHART_7" hidden="1">[10]CANBERRA!$X$27:$X$38</definedName>
    <definedName name="_120___123Graph_DO_S_GAS" hidden="1">'[15]00DATES'!$E$39:$E$50</definedName>
    <definedName name="_121___123Graph_ACHART_6" hidden="1">[2]CF!$B$160:$V$160</definedName>
    <definedName name="_121___123Graph_BCHART_6" hidden="1">[2]CF!$B$169:$V$169</definedName>
    <definedName name="_121___123Graph_DCHART_7" hidden="1">[10]CANBERRA!$X$27:$X$38</definedName>
    <definedName name="_121___123Graph_DO_S_GAS" hidden="1">'[1]00DATES'!$E$39:$E$50</definedName>
    <definedName name="_121___123Graph_DT_OVER" hidden="1">'[15]00DATES'!$E$65:$E$76</definedName>
    <definedName name="_122___123Graph_ACHART_7" hidden="1">[10]CANBERRA!$U$27:$U$38</definedName>
    <definedName name="_122___123Graph_BCHART_7" hidden="1">[10]CANBERRA!$V$27:$V$38</definedName>
    <definedName name="_122___123Graph_DO_S_GAS" hidden="1">'[1]00DATES'!$E$39:$E$50</definedName>
    <definedName name="_122___123Graph_DT_OVER" hidden="1">'[1]00DATES'!$E$65:$E$76</definedName>
    <definedName name="_122___123Graph_ECHART_1" hidden="1">'[3]Summary - Drivers'!#REF!</definedName>
    <definedName name="_123____123Graph_ACHART_29" hidden="1">[5]Menu!#REF!</definedName>
    <definedName name="_123___123Graph_ACHART_8" hidden="1">[10]CANBERRA!$K$19:$K$49</definedName>
    <definedName name="_123___123Graph_BCHART_8" hidden="1">[10]CANBERRA!$L$19:$L$49</definedName>
    <definedName name="_123___123Graph_DT_OVER" hidden="1">'[1]00DATES'!$E$65:$E$76</definedName>
    <definedName name="_123___123Graph_ECHART_1" hidden="1">'[3]Summary - Drivers'!#REF!</definedName>
    <definedName name="_123___123Graph_ECHART_2" hidden="1">'[3]Summary - Drivers'!#REF!</definedName>
    <definedName name="_124____123Graph_ACHART_3" hidden="1">[2]CF!$B$197:$V$197</definedName>
    <definedName name="_124___123Graph_ACHART_9" hidden="1">[10]SYDNEY!$K$19:$K$49</definedName>
    <definedName name="_124___123Graph_BCHART_9" hidden="1">[10]SYDNEY!$L$19:$L$49</definedName>
    <definedName name="_124___123Graph_ECHART_1" hidden="1">'[3]Summary - Drivers'!#REF!</definedName>
    <definedName name="_124___123Graph_ECHART_2" hidden="1">'[3]Summary - Drivers'!#REF!</definedName>
    <definedName name="_124___123Graph_ECHART_26" hidden="1">[11]CUSTDATA!$D$88:$D$91</definedName>
    <definedName name="_125____123Graph_ACHART_30" hidden="1">[4]Menu!$D$11:$M$11</definedName>
    <definedName name="_125___123Graph_AO_S_GAS" hidden="1">'[15]00DATES'!$D$39:$D$50</definedName>
    <definedName name="_125___123Graph_BO_S_GAS" hidden="1">'[15]00DATES'!$F$39:$F$50</definedName>
    <definedName name="_125___123Graph_ECHART_2" hidden="1">'[3]Summary - Drivers'!#REF!</definedName>
    <definedName name="_125___123Graph_ECHART_26" hidden="1">[11]CUSTDATA!$D$88:$D$91</definedName>
    <definedName name="_125___123Graph_XCHART_1" hidden="1">[10]SYDNEY!$B$19:$B$48</definedName>
    <definedName name="_126____123Graph_ACHART_4" hidden="1">[2]CF!$B$176:$V$176</definedName>
    <definedName name="_126___123Graph_AT_OVER" hidden="1">'[15]00DATES'!$D$65:$D$76</definedName>
    <definedName name="_126___123Graph_BT_OVER" hidden="1">'[15]00DATES'!$F$65:$F$76</definedName>
    <definedName name="_126___123Graph_ECHART_26" hidden="1">[11]CUSTDATA!$D$88:$D$91</definedName>
    <definedName name="_126___123Graph_XCHART_1" hidden="1">[10]SYDNEY!$B$19:$B$48</definedName>
    <definedName name="_126___123Graph_XCHART_112" hidden="1">[4]Menu!$AF$15:$AO$15</definedName>
    <definedName name="_127____123Graph_ACHART_5" hidden="1">[2]CF!$B$194:$V$194</definedName>
    <definedName name="_127___123Graph_B__LTR" hidden="1">'[15]00DATES'!$F$8:$F$19</definedName>
    <definedName name="_127___123Graph_C__LTR" hidden="1">'[1]00DATES'!$G$8:$G$19</definedName>
    <definedName name="_127___123Graph_XCHART_1" hidden="1">[10]SYDNEY!$B$19:$B$48</definedName>
    <definedName name="_127___123Graph_XCHART_112" hidden="1">[4]Menu!$AF$15:$AO$15</definedName>
    <definedName name="_127___123Graph_XCHART_2" hidden="1">[6]Drivers!$G$2:$AA$2</definedName>
    <definedName name="_128____123Graph_ACHART_6" hidden="1">[2]CF!$B$160:$V$160</definedName>
    <definedName name="_128___123Graph_XCHART_112" hidden="1">[4]Menu!$AF$15:$AO$15</definedName>
    <definedName name="_128___123Graph_XCHART_2" hidden="1">[6]Drivers!$G$2:$AA$2</definedName>
    <definedName name="_128___123Graph_XCHART_30" hidden="1">[4]Menu!$AF$15:$AO$15</definedName>
    <definedName name="_129____123Graph_ACHART_7" hidden="1">[10]CANBERRA!$U$27:$U$38</definedName>
    <definedName name="_129___123Graph_XCHART_2" hidden="1">[6]Drivers!$G$2:$AA$2</definedName>
    <definedName name="_129___123Graph_XCHART_30" hidden="1">[4]Menu!$AF$15:$AO$15</definedName>
    <definedName name="_129___123Graph_XCHART_4" hidden="1">[2]CF!$B$121:$V$121</definedName>
    <definedName name="_13_____123Graph_ECHART_2" hidden="1">'[3]Summary - Drivers'!#REF!</definedName>
    <definedName name="_13____123Graph_A__LTR" hidden="1">'[1]00DATES'!$D$8:$D$19</definedName>
    <definedName name="_13____123Graph_ACHART_1" hidden="1">'[3]Summary - Drivers'!#REF!</definedName>
    <definedName name="_13___123Graph_ACHART_4" hidden="1">[2]CF!$B$176:$V$176</definedName>
    <definedName name="_13__123Graph_ACHART_3" hidden="1">[6]CF!$B$197:$V$197</definedName>
    <definedName name="_13__123Graph_ACHART_4" hidden="1">[2]CF!$B$176:$V$176</definedName>
    <definedName name="_13__123Graph_ACHART_5" hidden="1">[2]CF!$B$194:$V$194</definedName>
    <definedName name="_13__123Graph_ACHART_6" hidden="1">[2]CF!$B$160:$V$160</definedName>
    <definedName name="_13__123Graph_AO_S_GAS" hidden="1">'[1]00DATES'!$D$39:$D$50</definedName>
    <definedName name="_13__123Graph_AT_OVER" hidden="1">'[1]00DATES'!$D$65:$D$76</definedName>
    <definedName name="_13__123Graph_BCHART_112" hidden="1">[4]Menu!$D$18:$M$18</definedName>
    <definedName name="_13__123Graph_BCHART_19" hidden="1">[17]Instructions!$S$34:$AD$34</definedName>
    <definedName name="_130____123Graph_ACHART_8" hidden="1">[10]CANBERRA!$K$19:$K$49</definedName>
    <definedName name="_130___123Graph_BCHART_1" hidden="1">'[3]Summary - Drivers'!#REF!</definedName>
    <definedName name="_130___123Graph_CCHART_111" hidden="1">[4]Menu!$D$25:$M$25</definedName>
    <definedName name="_130___123Graph_XCHART_30" hidden="1">[4]Menu!$AF$15:$AO$15</definedName>
    <definedName name="_130___123Graph_XCHART_4" hidden="1">[2]CF!$B$121:$V$121</definedName>
    <definedName name="_130___123Graph_XCHART_5" hidden="1">[2]CF!$B$121:$V$121</definedName>
    <definedName name="_131____123Graph_ACHART_9" hidden="1">[10]SYDNEY!$K$19:$K$49</definedName>
    <definedName name="_131___123Graph_BCHART_111" hidden="1">[4]Menu!$D$24:$M$24</definedName>
    <definedName name="_131___123Graph_CCHART_112" hidden="1">[4]Menu!$D$19:$M$19</definedName>
    <definedName name="_131___123Graph_XCHART_4" hidden="1">[2]CF!$B$121:$V$121</definedName>
    <definedName name="_131___123Graph_XCHART_5" hidden="1">[2]CF!$B$121:$V$121</definedName>
    <definedName name="_131___123Graph_XCHART_6" hidden="1">[2]CF!$B$121:$V$121</definedName>
    <definedName name="_132____123Graph_AO_S_GAS" hidden="1">'[15]00DATES'!$D$39:$D$50</definedName>
    <definedName name="_132___123Graph_BCHART_112" hidden="1">[4]Menu!$D$18:$M$18</definedName>
    <definedName name="_132___123Graph_CCHART_12" hidden="1">[11]Instructions!$Q$26:$Q$26</definedName>
    <definedName name="_132___123Graph_XCHART_5" hidden="1">[2]CF!$B$121:$V$121</definedName>
    <definedName name="_132___123Graph_XCHART_6" hidden="1">[2]CF!$B$121:$V$121</definedName>
    <definedName name="_132___123Graph_XCHART_8" hidden="1">[10]CANBERRA!$B$19:$B$49</definedName>
    <definedName name="_133____123Graph_AT_OVER" hidden="1">'[15]00DATES'!$D$65:$D$76</definedName>
    <definedName name="_133___123Graph_BCHART_13" hidden="1">[11]Instructions!$S$31:$AD$31</definedName>
    <definedName name="_133___123Graph_XCHART_6" hidden="1">[2]CF!$B$121:$V$121</definedName>
    <definedName name="_133___123Graph_XCHART_8" hidden="1">[10]CANBERRA!$B$19:$B$49</definedName>
    <definedName name="_133__123Graph_A__LTR" hidden="1">'[15]00DATES'!$D$8:$D$19</definedName>
    <definedName name="_133__123Graph_CCHART_26" hidden="1">[4]Menu!$D$92:$M$92</definedName>
    <definedName name="_134____123Graph_B__LTR" hidden="1">'[15]00DATES'!$F$8:$F$19</definedName>
    <definedName name="_134___123Graph_BCHART_19" hidden="1">[11]Instructions!$S$34:$AD$34</definedName>
    <definedName name="_134___123Graph_XCHART_8" hidden="1">[10]CANBERRA!$B$19:$B$49</definedName>
    <definedName name="_134__123Graph_A__LTR" hidden="1">'[1]00DATES'!$D$8:$D$19</definedName>
    <definedName name="_134__123Graph_ACHART_1" hidden="1">'[3]Summary - Drivers'!#REF!</definedName>
    <definedName name="_134__123Graph_CCHART_3" hidden="1">[2]CF!$B$202:$V$202</definedName>
    <definedName name="_135__123Graph_A__LTR" hidden="1">'[1]00DATES'!$D$8:$D$19</definedName>
    <definedName name="_135__123Graph_ACHART_1" hidden="1">'[3]Summary - Drivers'!#REF!</definedName>
    <definedName name="_135__123Graph_ACHART_111" hidden="1">[4]Menu!$D$23:$M$23</definedName>
    <definedName name="_136___123Graph_CCHART_3" hidden="1">[2]CF!$B$202:$V$202</definedName>
    <definedName name="_136__123Graph_ACHART_111" hidden="1">[4]Menu!$D$23:$M$23</definedName>
    <definedName name="_136__123Graph_ACHART_112" hidden="1">[4]Menu!$D$17:$M$17</definedName>
    <definedName name="_137___123Graph_BCHART_2" hidden="1">'[3]Summary - Drivers'!#REF!</definedName>
    <definedName name="_137___123Graph_CCHART_30" hidden="1">[4]Menu!$D$12:$M$12</definedName>
    <definedName name="_137__123Graph_ACHART_1" hidden="1">'[3]Summary - Drivers'!#REF!</definedName>
    <definedName name="_137__123Graph_ACHART_112" hidden="1">[4]Menu!$D$17:$M$17</definedName>
    <definedName name="_137__123Graph_ACHART_2" hidden="1">[10]WOLLONGONG!$K$12:$K$23</definedName>
    <definedName name="_138___123Graph_BCHART_25" hidden="1">'[11]GAS RECEIPTS DATA'!$B$5:$B$40</definedName>
    <definedName name="_138___123Graph_CCHART_4" hidden="1">[10]BATHURST!$M$12:$M$23</definedName>
    <definedName name="_138__123Graph_ACHART_111" hidden="1">[4]Menu!$D$23:$M$23</definedName>
    <definedName name="_138__123Graph_ACHART_2" hidden="1">[10]WOLLONGONG!$K$12:$K$23</definedName>
    <definedName name="_138__123Graph_ACHART_25" hidden="1">'[11]GAS RECEIPTS DATA'!$C$5:$C$39</definedName>
    <definedName name="_139___123Graph_BCHART_26" hidden="1">[4]Menu!$D$88:$M$88</definedName>
    <definedName name="_139___123Graph_CCHART_5" hidden="1">'[10]SYDN WEST'!$L$9:$L$20</definedName>
    <definedName name="_139__123Graph_ACHART_112" hidden="1">[4]Menu!$D$17:$M$17</definedName>
    <definedName name="_139__123Graph_ACHART_25" hidden="1">'[11]GAS RECEIPTS DATA'!$C$5:$C$39</definedName>
    <definedName name="_139__123Graph_ACHART_26" hidden="1">[4]Menu!$D$83:$M$83</definedName>
    <definedName name="_14____123Graph_A__LTR" hidden="1">'[1]00DATES'!$D$8:$D$19</definedName>
    <definedName name="_14____123Graph_ACHART_1" hidden="1">'[3]Summary - Drivers'!#REF!</definedName>
    <definedName name="_14____123Graph_ACHART_111" hidden="1">[4]Menu!$D$23:$M$23</definedName>
    <definedName name="_14___123Graph_ACHART_5" hidden="1">[2]CF!$B$194:$V$194</definedName>
    <definedName name="_14__123Graph_ACHART_30" hidden="1">[11]Menu!$D$11:$M$11</definedName>
    <definedName name="_14__123Graph_ACHART_5" hidden="1">[2]CF!$B$194:$V$194</definedName>
    <definedName name="_14__123Graph_ACHART_6" hidden="1">[2]CF!$B$160:$V$160</definedName>
    <definedName name="_14__123Graph_ACHART_7" hidden="1">[10]CANBERRA!$U$27:$U$38</definedName>
    <definedName name="_14__123Graph_AO_S_GAS" hidden="1">'[1]00DATES'!$D$39:$D$50</definedName>
    <definedName name="_14__123Graph_AT_OVER" hidden="1">'[1]00DATES'!$D$65:$D$76</definedName>
    <definedName name="_14__123Graph_B__LTR" hidden="1">'[1]00DATES'!$F$8:$F$19</definedName>
    <definedName name="_14__123Graph_BCHART_2" hidden="1">'[8]Summary - Drivers'!#REF!</definedName>
    <definedName name="_140__123Graph_ACHART_2" hidden="1">[10]WOLLONGONG!$K$12:$K$23</definedName>
    <definedName name="_140__123Graph_ACHART_26" hidden="1">[4]Menu!$D$83:$M$83</definedName>
    <definedName name="_140__123Graph_ACHART_29" hidden="1">[5]Menu!#REF!</definedName>
    <definedName name="_141___123Graph_CCHART_7" hidden="1">[10]CANBERRA!$W$27:$W$38</definedName>
    <definedName name="_141__123Graph_ACHART_25" hidden="1">'[11]GAS RECEIPTS DATA'!$C$5:$C$39</definedName>
    <definedName name="_141__123Graph_ACHART_29" hidden="1">[5]Menu!#REF!</definedName>
    <definedName name="_141__123Graph_ACHART_3" hidden="1">[2]CF!$B$197:$V$197</definedName>
    <definedName name="_141__123Graph_CCHART_30" hidden="1">[4]Menu!$D$12:$M$12</definedName>
    <definedName name="_142___123Graph_BCHART_29" hidden="1">[5]Menu!#REF!</definedName>
    <definedName name="_142___123Graph_CO_S_GAS" hidden="1">'[15]00DATES'!$G$39:$G$50</definedName>
    <definedName name="_142__123Graph_ACHART_26" hidden="1">[4]Menu!$D$83:$M$83</definedName>
    <definedName name="_142__123Graph_ACHART_3" hidden="1">[2]CF!$B$197:$V$197</definedName>
    <definedName name="_142__123Graph_ACHART_30" hidden="1">[4]Menu!$D$11:$M$11</definedName>
    <definedName name="_142__123Graph_CO_S_GAS" hidden="1">'[18]00DATES'!$G$39:$G$50</definedName>
    <definedName name="_143____123Graph_BCHART_1" hidden="1">'[3]Summary - Drivers'!#REF!</definedName>
    <definedName name="_143___123Graph_BCHART_3" hidden="1">[2]CF!$B$200:$V$200</definedName>
    <definedName name="_143___123Graph_CT_OVER" hidden="1">'[15]00DATES'!$G$65:$G$76</definedName>
    <definedName name="_143__123Graph_ACHART_30" hidden="1">[4]Menu!$D$11:$M$11</definedName>
    <definedName name="_143__123Graph_ACHART_4" hidden="1">[2]CF!$B$176:$V$176</definedName>
    <definedName name="_143__123Graph_CT_OVER" hidden="1">'[18]00DATES'!$G$65:$G$76</definedName>
    <definedName name="_144____123Graph_BCHART_111" hidden="1">[4]Menu!$D$24:$M$24</definedName>
    <definedName name="_144___123Graph_BCHART_4" hidden="1">[10]BATHURST!$L$12:$L$23</definedName>
    <definedName name="_144___123Graph_D__LTR" hidden="1">'[15]00DATES'!$E$8:$E$19</definedName>
    <definedName name="_144__123Graph_ACHART_29" hidden="1">[5]Menu!#REF!</definedName>
    <definedName name="_144__123Graph_ACHART_4" hidden="1">[2]CF!$B$176:$V$176</definedName>
    <definedName name="_144__123Graph_ACHART_5" hidden="1">[2]CF!$B$194:$V$194</definedName>
    <definedName name="_144__123Graph_D__LTR" hidden="1">'[18]00DATES'!$E$8:$E$19</definedName>
    <definedName name="_145____123Graph_BCHART_112" hidden="1">[4]Menu!$D$18:$M$18</definedName>
    <definedName name="_145___123Graph_BCHART_5" hidden="1">'[10]SYDN WEST'!$K$9:$K$20</definedName>
    <definedName name="_145__123Graph_ACHART_3" hidden="1">[2]CF!$B$197:$V$197</definedName>
    <definedName name="_145__123Graph_ACHART_5" hidden="1">[2]CF!$B$194:$V$194</definedName>
    <definedName name="_145__123Graph_ACHART_6" hidden="1">[2]CF!$B$160:$V$160</definedName>
    <definedName name="_146____123Graph_BCHART_13" hidden="1">[11]Instructions!$S$31:$AD$31</definedName>
    <definedName name="_146___123Graph_BCHART_6" hidden="1">[2]CF!$B$169:$V$169</definedName>
    <definedName name="_146__123Graph_ACHART_30" hidden="1">[4]Menu!$D$11:$M$11</definedName>
    <definedName name="_146__123Graph_ACHART_6" hidden="1">[2]CF!$B$160:$V$160</definedName>
    <definedName name="_146__123Graph_ACHART_7" hidden="1">[10]CANBERRA!$U$27:$U$38</definedName>
    <definedName name="_147____123Graph_BCHART_19" hidden="1">[11]Instructions!$S$34:$AD$34</definedName>
    <definedName name="_147___123Graph_BCHART_7" hidden="1">[10]CANBERRA!$V$27:$V$38</definedName>
    <definedName name="_147__123Graph_ACHART_4" hidden="1">[2]CF!$B$176:$V$176</definedName>
    <definedName name="_147__123Graph_ACHART_7" hidden="1">[10]CANBERRA!$U$27:$U$38</definedName>
    <definedName name="_147__123Graph_ACHART_8" hidden="1">[10]CANBERRA!$K$19:$K$49</definedName>
    <definedName name="_148___123Graph_BCHART_8" hidden="1">[10]CANBERRA!$L$19:$L$49</definedName>
    <definedName name="_148__123Graph_ACHART_5" hidden="1">[2]CF!$B$194:$V$194</definedName>
    <definedName name="_148__123Graph_ACHART_8" hidden="1">[10]CANBERRA!$K$19:$K$49</definedName>
    <definedName name="_148__123Graph_ACHART_9" hidden="1">[10]SYDNEY!$K$19:$K$49</definedName>
    <definedName name="_149___123Graph_BCHART_9" hidden="1">[10]SYDNEY!$L$19:$L$49</definedName>
    <definedName name="_149__123Graph_ACHART_6" hidden="1">[2]CF!$B$160:$V$160</definedName>
    <definedName name="_149__123Graph_ACHART_9" hidden="1">[10]SYDNEY!$K$19:$K$49</definedName>
    <definedName name="_149__123Graph_AO_S_GAS" hidden="1">'[15]00DATES'!$D$39:$D$50</definedName>
    <definedName name="_15_____123Graph_BCHART_29" hidden="1">[5]Menu!#REF!</definedName>
    <definedName name="_15____123Graph_ACHART_1" hidden="1">'[3]Summary - Drivers'!#REF!</definedName>
    <definedName name="_15____123Graph_ACHART_111" hidden="1">[4]Menu!$D$23:$M$23</definedName>
    <definedName name="_15____123Graph_ACHART_112" hidden="1">[4]Menu!$D$17:$M$17</definedName>
    <definedName name="_15___123Graph_ACHART_6" hidden="1">[2]CF!$B$160:$V$160</definedName>
    <definedName name="_15__123Graph_ACHART_3" hidden="1">[2]CF!$B$197:$V$197</definedName>
    <definedName name="_15__123Graph_ACHART_4" hidden="1">[6]CF!$B$176:$V$176</definedName>
    <definedName name="_15__123Graph_ACHART_6" hidden="1">[2]CF!$B$160:$V$160</definedName>
    <definedName name="_15__123Graph_ACHART_7" hidden="1">[10]CANBERRA!$U$27:$U$38</definedName>
    <definedName name="_15__123Graph_ACHART_8" hidden="1">[10]CANBERRA!$K$19:$K$49</definedName>
    <definedName name="_15__123Graph_AT_OVER" hidden="1">'[1]00DATES'!$D$65:$D$76</definedName>
    <definedName name="_15__123Graph_B__LTR" hidden="1">'[1]00DATES'!$F$8:$F$19</definedName>
    <definedName name="_15__123Graph_BCHART_1" hidden="1">'[3]Summary - Drivers'!#REF!</definedName>
    <definedName name="_15__123Graph_BCHART_25" hidden="1">'[17]GAS RECEIPTS DATA'!$B$5:$B$40</definedName>
    <definedName name="_15__123Graph_BCHART_26" hidden="1">[4]Menu!$D$88:$M$88</definedName>
    <definedName name="_150___123Graph_BO_S_GAS" hidden="1">'[15]00DATES'!$F$39:$F$50</definedName>
    <definedName name="_150___123Graph_DCHART_25" hidden="1">'[11]GAS RECEIPTS DATA'!$D$5:$D$40</definedName>
    <definedName name="_150__123Graph_ACHART_7" hidden="1">[10]CANBERRA!$U$27:$U$38</definedName>
    <definedName name="_150__123Graph_AO_S_GAS" hidden="1">'[1]00DATES'!$D$39:$D$50</definedName>
    <definedName name="_150__123Graph_AT_OVER" hidden="1">'[15]00DATES'!$D$65:$D$76</definedName>
    <definedName name="_151___123Graph_BT_OVER" hidden="1">'[15]00DATES'!$F$65:$F$76</definedName>
    <definedName name="_151___123Graph_DCHART_3" hidden="1">[2]CF!$B$196:$V$196</definedName>
    <definedName name="_151__123Graph_ACHART_8" hidden="1">[10]CANBERRA!$K$19:$K$49</definedName>
    <definedName name="_151__123Graph_AT_OVER" hidden="1">'[1]00DATES'!$D$65:$D$76</definedName>
    <definedName name="_151__123Graph_B__LTR" hidden="1">'[15]00DATES'!$F$8:$F$19</definedName>
    <definedName name="_152___123Graph_C__LTR" hidden="1">'[15]00DATES'!$G$8:$G$19</definedName>
    <definedName name="_152___123Graph_DCHART_7" hidden="1">[10]CANBERRA!$X$27:$X$38</definedName>
    <definedName name="_152__123Graph_ACHART_9" hidden="1">[10]SYDNEY!$K$19:$K$49</definedName>
    <definedName name="_152__123Graph_B__LTR" hidden="1">'[1]00DATES'!$F$8:$F$19</definedName>
    <definedName name="_152__123Graph_BCHART_1" hidden="1">'[3]Summary - Drivers'!#REF!</definedName>
    <definedName name="_153___123Graph_DO_S_GAS" hidden="1">'[15]00DATES'!$E$39:$E$50</definedName>
    <definedName name="_153__123Graph_AO_S_GAS" hidden="1">'[1]00DATES'!$D$39:$D$50</definedName>
    <definedName name="_153__123Graph_BCHART_1" hidden="1">'[3]Summary - Drivers'!#REF!</definedName>
    <definedName name="_153__123Graph_BCHART_111" hidden="1">[4]Menu!$D$24:$M$24</definedName>
    <definedName name="_154___123Graph_DT_OVER" hidden="1">'[15]00DATES'!$E$65:$E$76</definedName>
    <definedName name="_154__123Graph_AT_OVER" hidden="1">'[1]00DATES'!$D$65:$D$76</definedName>
    <definedName name="_154__123Graph_BCHART_111" hidden="1">[4]Menu!$D$24:$M$24</definedName>
    <definedName name="_154__123Graph_BCHART_112" hidden="1">[4]Menu!$D$18:$M$18</definedName>
    <definedName name="_155___123Graph_CCHART_1" hidden="1">'[3]Summary - Drivers'!#REF!</definedName>
    <definedName name="_155__123Graph_B__LTR" hidden="1">'[1]00DATES'!$F$8:$F$19</definedName>
    <definedName name="_155__123Graph_BCHART_112" hidden="1">[4]Menu!$D$18:$M$18</definedName>
    <definedName name="_155__123Graph_BCHART_13" hidden="1">[11]Instructions!$S$31:$AD$31</definedName>
    <definedName name="_156____123Graph_BCHART_2" hidden="1">'[3]Summary - Drivers'!#REF!</definedName>
    <definedName name="_156___123Graph_CCHART_111" hidden="1">[4]Menu!$D$25:$M$25</definedName>
    <definedName name="_156__123Graph_BCHART_13" hidden="1">[11]Instructions!$S$31:$AD$31</definedName>
    <definedName name="_156__123Graph_BCHART_19" hidden="1">[11]Instructions!$S$34:$AD$34</definedName>
    <definedName name="_157____123Graph_BCHART_25" hidden="1">'[11]GAS RECEIPTS DATA'!$B$5:$B$40</definedName>
    <definedName name="_157___123Graph_CCHART_112" hidden="1">[4]Menu!$D$19:$M$19</definedName>
    <definedName name="_157__123Graph_BCHART_1" hidden="1">'[3]Summary - Drivers'!#REF!</definedName>
    <definedName name="_157__123Graph_BCHART_19" hidden="1">[11]Instructions!$S$34:$AD$34</definedName>
    <definedName name="_157__123Graph_BCHART_2" hidden="1">'[3]Summary - Drivers'!#REF!</definedName>
    <definedName name="_158____123Graph_BCHART_26" hidden="1">[4]Menu!$D$88:$M$88</definedName>
    <definedName name="_158___123Graph_CCHART_12" hidden="1">[11]Instructions!$Q$26:$Q$26</definedName>
    <definedName name="_158__123Graph_BCHART_111" hidden="1">[4]Menu!$D$24:$M$24</definedName>
    <definedName name="_158__123Graph_BCHART_2" hidden="1">'[3]Summary - Drivers'!#REF!</definedName>
    <definedName name="_158__123Graph_BCHART_25" hidden="1">'[11]GAS RECEIPTS DATA'!$B$5:$B$40</definedName>
    <definedName name="_158__123Graph_DCHART_112" hidden="1">[4]Menu!$D$16:$M$16</definedName>
    <definedName name="_159__123Graph_BCHART_112" hidden="1">[4]Menu!$D$18:$M$18</definedName>
    <definedName name="_159__123Graph_BCHART_25" hidden="1">'[11]GAS RECEIPTS DATA'!$B$5:$B$40</definedName>
    <definedName name="_159__123Graph_BCHART_26" hidden="1">[4]Menu!$D$88:$M$88</definedName>
    <definedName name="_16____123Graph_ACHART_111" hidden="1">[4]Menu!$D$23:$M$23</definedName>
    <definedName name="_16____123Graph_ACHART_112" hidden="1">[4]Menu!$D$17:$M$17</definedName>
    <definedName name="_16____123Graph_ACHART_26" hidden="1">[4]Menu!$D$83:$M$83</definedName>
    <definedName name="_16___123Graph_AO_S_GAS" hidden="1">'[15]00DATES'!$D$39:$D$50</definedName>
    <definedName name="_16__123Graph_ACHART_111" hidden="1">[4]Menu!$D$23:$M$23</definedName>
    <definedName name="_16__123Graph_ACHART_29" hidden="1">[19]Menu!#REF!</definedName>
    <definedName name="_16__123Graph_ACHART_30" hidden="1">[12]Menu!$D$11:$M$11</definedName>
    <definedName name="_16__123Graph_ACHART_5" hidden="1">[6]CF!$B$194:$V$194</definedName>
    <definedName name="_16__123Graph_ACHART_7" hidden="1">[10]CANBERRA!$U$27:$U$38</definedName>
    <definedName name="_16__123Graph_ACHART_8" hidden="1">[10]CANBERRA!$K$19:$K$49</definedName>
    <definedName name="_16__123Graph_ACHART_9" hidden="1">[10]SYDNEY!$K$19:$K$49</definedName>
    <definedName name="_16__123Graph_AO_S_GAS" hidden="1">'[1]00DATES'!$D$39:$D$50</definedName>
    <definedName name="_16__123Graph_B__LTR" hidden="1">'[1]00DATES'!$F$8:$F$19</definedName>
    <definedName name="_16__123Graph_BCHART_1" hidden="1">'[8]Summary - Drivers'!#REF!</definedName>
    <definedName name="_16__123Graph_BCHART_111" hidden="1">[16]Menu!$D$24:$M$24</definedName>
    <definedName name="_16__123Graph_BCHART_26" hidden="1">[17]CUSTDATA!$E$95:$E$142</definedName>
    <definedName name="_16__123Graph_BCHART_29" hidden="1">[5]Menu!#REF!</definedName>
    <definedName name="_160__123Graph_BCHART_13" hidden="1">[11]Instructions!$S$31:$AD$31</definedName>
    <definedName name="_160__123Graph_BCHART_26" hidden="1">[4]Menu!$D$88:$M$88</definedName>
    <definedName name="_160__123Graph_BCHART_29" hidden="1">[5]Menu!#REF!</definedName>
    <definedName name="_161___123Graph_CCHART_2" hidden="1">'[3]Summary - Drivers'!#REF!</definedName>
    <definedName name="_161___123Graph_XCHART_112" hidden="1">[4]Menu!$AF$15:$AO$15</definedName>
    <definedName name="_161__123Graph_BCHART_19" hidden="1">[11]Instructions!$S$34:$AD$34</definedName>
    <definedName name="_161__123Graph_BCHART_29" hidden="1">[5]Menu!#REF!</definedName>
    <definedName name="_161__123Graph_BCHART_3" hidden="1">[2]CF!$B$200:$V$200</definedName>
    <definedName name="_162___123Graph_CCHART_26" hidden="1">[4]Menu!$D$92:$M$92</definedName>
    <definedName name="_162___123Graph_XCHART_2" hidden="1">[6]Drivers!$G$2:$AA$2</definedName>
    <definedName name="_162__123Graph_BCHART_3" hidden="1">[2]CF!$B$200:$V$200</definedName>
    <definedName name="_162__123Graph_BCHART_4" hidden="1">[10]BATHURST!$L$12:$L$23</definedName>
    <definedName name="_163___123Graph_CCHART_3" hidden="1">[2]CF!$B$202:$V$202</definedName>
    <definedName name="_163___123Graph_XCHART_30" hidden="1">[4]Menu!$AF$15:$AO$15</definedName>
    <definedName name="_163__123Graph_BCHART_2" hidden="1">'[3]Summary - Drivers'!#REF!</definedName>
    <definedName name="_163__123Graph_BCHART_4" hidden="1">[10]BATHURST!$L$12:$L$23</definedName>
    <definedName name="_163__123Graph_BCHART_5" hidden="1">'[10]SYDN WEST'!$K$9:$K$20</definedName>
    <definedName name="_164___123Graph_CCHART_30" hidden="1">[4]Menu!$D$12:$M$12</definedName>
    <definedName name="_164___123Graph_XCHART_4" hidden="1">[2]CF!$B$121:$V$121</definedName>
    <definedName name="_164__123Graph_BCHART_25" hidden="1">'[11]GAS RECEIPTS DATA'!$B$5:$B$40</definedName>
    <definedName name="_164__123Graph_BCHART_5" hidden="1">'[10]SYDN WEST'!$K$9:$K$20</definedName>
    <definedName name="_164__123Graph_BCHART_6" hidden="1">[2]CF!$B$169:$V$169</definedName>
    <definedName name="_165___123Graph_CCHART_4" hidden="1">[10]BATHURST!$M$12:$M$23</definedName>
    <definedName name="_165___123Graph_XCHART_5" hidden="1">[2]CF!$B$121:$V$121</definedName>
    <definedName name="_165__123Graph_BCHART_26" hidden="1">[4]Menu!$D$88:$M$88</definedName>
    <definedName name="_165__123Graph_BCHART_6" hidden="1">[2]CF!$B$169:$V$169</definedName>
    <definedName name="_165__123Graph_BCHART_7" hidden="1">[10]CANBERRA!$V$27:$V$38</definedName>
    <definedName name="_166___123Graph_CCHART_5" hidden="1">'[10]SYDN WEST'!$L$9:$L$20</definedName>
    <definedName name="_166___123Graph_XCHART_6" hidden="1">[2]CF!$B$121:$V$121</definedName>
    <definedName name="_166__123Graph_BCHART_7" hidden="1">[10]CANBERRA!$V$27:$V$38</definedName>
    <definedName name="_166__123Graph_BCHART_8" hidden="1">[10]CANBERRA!$L$19:$L$49</definedName>
    <definedName name="_166__123Graph_DCHART_3" hidden="1">[2]CF!$B$196:$V$196</definedName>
    <definedName name="_167____123Graph_BCHART_29" hidden="1">[5]Menu!#REF!</definedName>
    <definedName name="_167___123Graph_CCHART_6" hidden="1">[10]GOULBURN!$L$14:$L$25</definedName>
    <definedName name="_167___123Graph_XCHART_8" hidden="1">[10]CANBERRA!$B$19:$B$49</definedName>
    <definedName name="_167__123Graph_BCHART_29" hidden="1">[5]Menu!#REF!</definedName>
    <definedName name="_167__123Graph_BCHART_8" hidden="1">[10]CANBERRA!$L$19:$L$49</definedName>
    <definedName name="_167__123Graph_BCHART_9" hidden="1">[10]SYDNEY!$L$19:$L$49</definedName>
    <definedName name="_167__123Graph_DO_S_GAS" hidden="1">'[18]00DATES'!$E$39:$E$50</definedName>
    <definedName name="_168____123Graph_BCHART_3" hidden="1">[2]CF!$B$200:$V$200</definedName>
    <definedName name="_168___123Graph_CCHART_7" hidden="1">[10]CANBERRA!$W$27:$W$38</definedName>
    <definedName name="_168__123Graph_A__LTR" hidden="1">'[15]00DATES'!$D$8:$D$19</definedName>
    <definedName name="_168__123Graph_BCHART_3" hidden="1">[2]CF!$B$200:$V$200</definedName>
    <definedName name="_168__123Graph_BCHART_9" hidden="1">[10]SYDNEY!$L$19:$L$49</definedName>
    <definedName name="_168__123Graph_BO_S_GAS" hidden="1">'[15]00DATES'!$F$39:$F$50</definedName>
    <definedName name="_168__123Graph_DT_OVER" hidden="1">'[18]00DATES'!$E$65:$E$76</definedName>
    <definedName name="_169____123Graph_BCHART_4" hidden="1">[10]BATHURST!$L$12:$L$23</definedName>
    <definedName name="_169___123Graph_CO_S_GAS" hidden="1">'[15]00DATES'!$G$39:$G$50</definedName>
    <definedName name="_169__123Graph_BCHART_4" hidden="1">[10]BATHURST!$L$12:$L$23</definedName>
    <definedName name="_169__123Graph_BO_S_GAS" hidden="1">'[1]00DATES'!$F$39:$F$50</definedName>
    <definedName name="_169__123Graph_BT_OVER" hidden="1">'[15]00DATES'!$F$65:$F$76</definedName>
    <definedName name="_17____123Graph_ACHART_112" hidden="1">[4]Menu!$D$17:$M$17</definedName>
    <definedName name="_17____123Graph_ACHART_26" hidden="1">[4]Menu!$D$83:$M$83</definedName>
    <definedName name="_17____123Graph_ACHART_29" hidden="1">[5]Menu!#REF!</definedName>
    <definedName name="_17___123Graph_AT_OVER" hidden="1">'[15]00DATES'!$D$65:$D$76</definedName>
    <definedName name="_17__123Graph_ACHART_3" hidden="1">[2]CF!$B$197:$V$197</definedName>
    <definedName name="_17__123Graph_ACHART_4" hidden="1">[2]CF!$B$176:$V$176</definedName>
    <definedName name="_17__123Graph_ACHART_6" hidden="1">[6]CF!$B$160:$V$160</definedName>
    <definedName name="_17__123Graph_ACHART_8" hidden="1">[10]CANBERRA!$K$19:$K$49</definedName>
    <definedName name="_17__123Graph_ACHART_9" hidden="1">[10]SYDNEY!$K$19:$K$49</definedName>
    <definedName name="_17__123Graph_AO_S_GAS" hidden="1">'[15]00DATES'!$D$39:$D$50</definedName>
    <definedName name="_17__123Graph_AT_OVER" hidden="1">'[1]00DATES'!$D$65:$D$76</definedName>
    <definedName name="_17__123Graph_BCHART_1" hidden="1">'[3]Summary - Drivers'!#REF!</definedName>
    <definedName name="_17__123Graph_BCHART_111" hidden="1">[4]Menu!$D$24:$M$24</definedName>
    <definedName name="_17__123Graph_BCHART_112" hidden="1">[16]Menu!$D$18:$M$18</definedName>
    <definedName name="_17__123Graph_BCHART_3" hidden="1">[2]CF!$B$200:$V$200</definedName>
    <definedName name="_170____123Graph_BCHART_5" hidden="1">'[10]SYDN WEST'!$K$9:$K$20</definedName>
    <definedName name="_170___123Graph_CT_OVER" hidden="1">'[15]00DATES'!$G$65:$G$76</definedName>
    <definedName name="_170__123Graph_BCHART_5" hidden="1">'[10]SYDN WEST'!$K$9:$K$20</definedName>
    <definedName name="_170__123Graph_BT_OVER" hidden="1">'[1]00DATES'!$F$65:$F$76</definedName>
    <definedName name="_170__123Graph_C__LTR" hidden="1">'[15]00DATES'!$G$8:$G$19</definedName>
    <definedName name="_171____123Graph_BCHART_6" hidden="1">[2]CF!$B$169:$V$169</definedName>
    <definedName name="_171___123Graph_D__LTR" hidden="1">'[15]00DATES'!$E$8:$E$19</definedName>
    <definedName name="_171__123Graph_ACHART_111" hidden="1">[4]Menu!$D$23:$M$23</definedName>
    <definedName name="_171__123Graph_BCHART_6" hidden="1">[2]CF!$B$169:$V$169</definedName>
    <definedName name="_171__123Graph_C__LTR" hidden="1">'[1]00DATES'!$G$8:$G$19</definedName>
    <definedName name="_171__123Graph_CCHART_1" hidden="1">'[3]Summary - Drivers'!#REF!</definedName>
    <definedName name="_172____123Graph_BCHART_7" hidden="1">[10]CANBERRA!$V$27:$V$38</definedName>
    <definedName name="_172__123Graph_ACHART_112" hidden="1">[4]Menu!$D$17:$M$17</definedName>
    <definedName name="_172__123Graph_BCHART_7" hidden="1">[10]CANBERRA!$V$27:$V$38</definedName>
    <definedName name="_172__123Graph_CCHART_1" hidden="1">'[3]Summary - Drivers'!#REF!</definedName>
    <definedName name="_172__123Graph_CCHART_111" hidden="1">[4]Menu!$D$25:$M$25</definedName>
    <definedName name="_173____123Graph_BCHART_8" hidden="1">[10]CANBERRA!$L$19:$L$49</definedName>
    <definedName name="_173__123Graph_ACHART_2" hidden="1">[10]WOLLONGONG!$K$12:$K$23</definedName>
    <definedName name="_173__123Graph_BCHART_8" hidden="1">[10]CANBERRA!$L$19:$L$49</definedName>
    <definedName name="_173__123Graph_CCHART_111" hidden="1">[4]Menu!$D$25:$M$25</definedName>
    <definedName name="_173__123Graph_CCHART_112" hidden="1">[4]Menu!$D$19:$M$19</definedName>
    <definedName name="_174____123Graph_BCHART_9" hidden="1">[10]SYDNEY!$L$19:$L$49</definedName>
    <definedName name="_174___123Graph_DCHART_1" hidden="1">'[3]Summary - Drivers'!#REF!</definedName>
    <definedName name="_174__123Graph_ACHART_25" hidden="1">'[11]GAS RECEIPTS DATA'!$C$5:$C$39</definedName>
    <definedName name="_174__123Graph_BCHART_9" hidden="1">[10]SYDNEY!$L$19:$L$49</definedName>
    <definedName name="_174__123Graph_CCHART_112" hidden="1">[4]Menu!$D$19:$M$19</definedName>
    <definedName name="_174__123Graph_CCHART_12" hidden="1">[11]Instructions!$Q$26:$Q$26</definedName>
    <definedName name="_175____123Graph_BO_S_GAS" hidden="1">'[15]00DATES'!$F$39:$F$50</definedName>
    <definedName name="_175___123Graph_DCHART_112" hidden="1">[4]Menu!$D$16:$M$16</definedName>
    <definedName name="_175__123Graph_ACHART_26" hidden="1">[4]Menu!$D$83:$M$83</definedName>
    <definedName name="_175__123Graph_BO_S_GAS" hidden="1">'[1]00DATES'!$F$39:$F$50</definedName>
    <definedName name="_175__123Graph_CCHART_12" hidden="1">[11]Instructions!$Q$26:$Q$26</definedName>
    <definedName name="_175__123Graph_CCHART_2" hidden="1">'[3]Summary - Drivers'!#REF!</definedName>
    <definedName name="_176____123Graph_BT_OVER" hidden="1">'[15]00DATES'!$F$65:$F$76</definedName>
    <definedName name="_176__123Graph_BT_OVER" hidden="1">'[1]00DATES'!$F$65:$F$76</definedName>
    <definedName name="_176__123Graph_CCHART_2" hidden="1">'[3]Summary - Drivers'!#REF!</definedName>
    <definedName name="_176__123Graph_CCHART_26" hidden="1">[4]Menu!$D$92:$M$92</definedName>
    <definedName name="_177____123Graph_C__LTR" hidden="1">'[15]00DATES'!$G$8:$G$19</definedName>
    <definedName name="_177__123Graph_C__LTR" hidden="1">'[1]00DATES'!$G$8:$G$19</definedName>
    <definedName name="_177__123Graph_CCHART_26" hidden="1">[4]Menu!$D$92:$M$92</definedName>
    <definedName name="_177__123Graph_CCHART_3" hidden="1">[2]CF!$B$202:$V$202</definedName>
    <definedName name="_178___123Graph_DCHART_2" hidden="1">'[3]Summary - Drivers'!#REF!</definedName>
    <definedName name="_178__123Graph_CCHART_3" hidden="1">[2]CF!$B$202:$V$202</definedName>
    <definedName name="_178__123Graph_CCHART_30" hidden="1">[4]Menu!$D$12:$M$12</definedName>
    <definedName name="_179___123Graph_DCHART_25" hidden="1">'[11]GAS RECEIPTS DATA'!$D$5:$D$40</definedName>
    <definedName name="_179__123Graph_ACHART_30" hidden="1">[4]Menu!$D$11:$M$11</definedName>
    <definedName name="_179__123Graph_CCHART_1" hidden="1">'[3]Summary - Drivers'!#REF!</definedName>
    <definedName name="_179__123Graph_CCHART_30" hidden="1">[4]Menu!$D$12:$M$12</definedName>
    <definedName name="_179__123Graph_CCHART_4" hidden="1">[10]BATHURST!$M$12:$M$23</definedName>
    <definedName name="_18______123Graph_ACHART_29" hidden="1">[5]Menu!#REF!</definedName>
    <definedName name="_18_____123Graph_CCHART_1" hidden="1">'[3]Summary - Drivers'!#REF!</definedName>
    <definedName name="_18____123Graph_ACHART_26" hidden="1">[4]Menu!$D$83:$M$83</definedName>
    <definedName name="_18____123Graph_ACHART_29" hidden="1">[5]Menu!#REF!</definedName>
    <definedName name="_18____123Graph_ACHART_3" hidden="1">[2]CF!$B$197:$V$197</definedName>
    <definedName name="_18___123Graph_B__LTR" hidden="1">'[15]00DATES'!$F$8:$F$19</definedName>
    <definedName name="_18__123Graph_ACHART_30" hidden="1">[12]Menu!$D$11:$M$11</definedName>
    <definedName name="_18__123Graph_ACHART_5" hidden="1">[2]CF!$B$194:$V$194</definedName>
    <definedName name="_18__123Graph_ACHART_7" hidden="1">[3]CANBERRA!$U$27:$U$38</definedName>
    <definedName name="_18__123Graph_ACHART_9" hidden="1">[10]SYDNEY!$K$19:$K$49</definedName>
    <definedName name="_18__123Graph_AO_S_GAS" hidden="1">'[15]00DATES'!$D$39:$D$50</definedName>
    <definedName name="_18__123Graph_AT_OVER" hidden="1">'[15]00DATES'!$D$65:$D$76</definedName>
    <definedName name="_18__123Graph_B__LTR" hidden="1">'[1]00DATES'!$F$8:$F$19</definedName>
    <definedName name="_18__123Graph_BCHART_111" hidden="1">[4]Menu!$D$24:$M$24</definedName>
    <definedName name="_18__123Graph_BCHART_112" hidden="1">[4]Menu!$D$18:$M$18</definedName>
    <definedName name="_18__123Graph_BCHART_2" hidden="1">'[3]Summary - Drivers'!#REF!</definedName>
    <definedName name="_18__123Graph_BCHART_4" hidden="1">[14]BATHURST!$L$12:$L$23</definedName>
    <definedName name="_18__123Graph_BCHART_6" hidden="1">[2]CF!$B$169:$V$169</definedName>
    <definedName name="_180___123Graph_DCHART_3" hidden="1">[2]CF!$B$196:$V$196</definedName>
    <definedName name="_180__123Graph_ACHART_4" hidden="1">[2]CF!$B$176:$V$176</definedName>
    <definedName name="_180__123Graph_CCHART_111" hidden="1">[4]Menu!$D$25:$M$25</definedName>
    <definedName name="_180__123Graph_CCHART_4" hidden="1">[10]BATHURST!$M$12:$M$23</definedName>
    <definedName name="_180__123Graph_CCHART_5" hidden="1">'[10]SYDN WEST'!$L$9:$L$20</definedName>
    <definedName name="_181___123Graph_DCHART_7" hidden="1">[10]CANBERRA!$X$27:$X$38</definedName>
    <definedName name="_181__123Graph_ACHART_5" hidden="1">[2]CF!$B$194:$V$194</definedName>
    <definedName name="_181__123Graph_CCHART_112" hidden="1">[4]Menu!$D$19:$M$19</definedName>
    <definedName name="_181__123Graph_CCHART_5" hidden="1">'[10]SYDN WEST'!$L$9:$L$20</definedName>
    <definedName name="_181__123Graph_CCHART_6" hidden="1">[10]GOULBURN!$L$14:$L$25</definedName>
    <definedName name="_182___123Graph_DO_S_GAS" hidden="1">'[15]00DATES'!$E$39:$E$50</definedName>
    <definedName name="_182__123Graph_ACHART_6" hidden="1">[2]CF!$B$160:$V$160</definedName>
    <definedName name="_182__123Graph_CCHART_12" hidden="1">[11]Instructions!$Q$26:$Q$26</definedName>
    <definedName name="_182__123Graph_CCHART_6" hidden="1">[10]GOULBURN!$L$14:$L$25</definedName>
    <definedName name="_182__123Graph_CCHART_7" hidden="1">[10]CANBERRA!$W$27:$W$38</definedName>
    <definedName name="_183___123Graph_DT_OVER" hidden="1">'[15]00DATES'!$E$65:$E$76</definedName>
    <definedName name="_183__123Graph_ACHART_7" hidden="1">[10]CANBERRA!$U$27:$U$38</definedName>
    <definedName name="_183__123Graph_CCHART_7" hidden="1">[10]CANBERRA!$W$27:$W$38</definedName>
    <definedName name="_183__123Graph_CO_S_GAS" hidden="1">'[15]00DATES'!$G$39:$G$50</definedName>
    <definedName name="_184__123Graph_ACHART_8" hidden="1">[10]CANBERRA!$K$19:$K$49</definedName>
    <definedName name="_184__123Graph_CCHART_2" hidden="1">'[3]Summary - Drivers'!#REF!</definedName>
    <definedName name="_184__123Graph_CO_S_GAS" hidden="1">'[1]00DATES'!$G$39:$G$50</definedName>
    <definedName name="_184__123Graph_CT_OVER" hidden="1">'[15]00DATES'!$G$65:$G$76</definedName>
    <definedName name="_185__123Graph_ACHART_9" hidden="1">[10]SYDNEY!$K$19:$K$49</definedName>
    <definedName name="_185__123Graph_CCHART_26" hidden="1">[4]Menu!$D$92:$M$92</definedName>
    <definedName name="_185__123Graph_CT_OVER" hidden="1">'[1]00DATES'!$G$65:$G$76</definedName>
    <definedName name="_185__123Graph_D__LTR" hidden="1">'[15]00DATES'!$E$8:$E$19</definedName>
    <definedName name="_186____123Graph_CCHART_1" hidden="1">'[3]Summary - Drivers'!#REF!</definedName>
    <definedName name="_186___123Graph_ECHART_1" hidden="1">'[3]Summary - Drivers'!#REF!</definedName>
    <definedName name="_186__123Graph_AO_S_GAS" hidden="1">'[15]00DATES'!$D$39:$D$50</definedName>
    <definedName name="_186__123Graph_CCHART_3" hidden="1">[2]CF!$B$202:$V$202</definedName>
    <definedName name="_186__123Graph_D__LTR" hidden="1">'[1]00DATES'!$E$8:$E$19</definedName>
    <definedName name="_186__123Graph_DCHART_1" hidden="1">'[3]Summary - Drivers'!#REF!</definedName>
    <definedName name="_187____123Graph_CCHART_111" hidden="1">[4]Menu!$D$25:$M$25</definedName>
    <definedName name="_187__123Graph_AT_OVER" hidden="1">'[15]00DATES'!$D$65:$D$76</definedName>
    <definedName name="_187__123Graph_CCHART_30" hidden="1">[4]Menu!$D$12:$M$12</definedName>
    <definedName name="_187__123Graph_DCHART_1" hidden="1">'[3]Summary - Drivers'!#REF!</definedName>
    <definedName name="_187__123Graph_DCHART_112" hidden="1">[4]Menu!$D$16:$M$16</definedName>
    <definedName name="_188____123Graph_CCHART_112" hidden="1">[4]Menu!$D$19:$M$19</definedName>
    <definedName name="_188__123Graph_B__LTR" hidden="1">'[15]00DATES'!$F$8:$F$19</definedName>
    <definedName name="_188__123Graph_CCHART_4" hidden="1">[10]BATHURST!$M$12:$M$23</definedName>
    <definedName name="_188__123Graph_DCHART_112" hidden="1">[4]Menu!$D$16:$M$16</definedName>
    <definedName name="_188__123Graph_DCHART_2" hidden="1">'[3]Summary - Drivers'!#REF!</definedName>
    <definedName name="_189____123Graph_CCHART_12" hidden="1">[11]Instructions!$Q$26:$Q$26</definedName>
    <definedName name="_189___123Graph_ECHART_2" hidden="1">'[3]Summary - Drivers'!#REF!</definedName>
    <definedName name="_189__123Graph_CCHART_5" hidden="1">'[10]SYDN WEST'!$L$9:$L$20</definedName>
    <definedName name="_189__123Graph_DCHART_2" hidden="1">'[3]Summary - Drivers'!#REF!</definedName>
    <definedName name="_189__123Graph_DCHART_25" hidden="1">'[11]GAS RECEIPTS DATA'!$D$5:$D$40</definedName>
    <definedName name="_189__123Graph_XCHART_112" hidden="1">[4]Menu!$AF$15:$AO$15</definedName>
    <definedName name="_19____123Graph_ACHART_29" hidden="1">[5]Menu!#REF!</definedName>
    <definedName name="_19____123Graph_ACHART_3" hidden="1">[2]CF!$B$197:$V$197</definedName>
    <definedName name="_19____123Graph_ACHART_30" hidden="1">[4]Menu!$D$11:$M$11</definedName>
    <definedName name="_19__123Graph_ACHART_4" hidden="1">[2]CF!$B$176:$V$176</definedName>
    <definedName name="_19__123Graph_ACHART_6" hidden="1">[2]CF!$B$160:$V$160</definedName>
    <definedName name="_19__123Graph_ACHART_8" hidden="1">[3]CANBERRA!$K$19:$K$49</definedName>
    <definedName name="_19__123Graph_AO_S_GAS" hidden="1">'[1]00DATES'!$D$39:$D$50</definedName>
    <definedName name="_19__123Graph_AT_OVER" hidden="1">'[15]00DATES'!$D$65:$D$76</definedName>
    <definedName name="_19__123Graph_B__LTR" hidden="1">'[15]00DATES'!$F$8:$F$19</definedName>
    <definedName name="_19__123Graph_BCHART_112" hidden="1">[4]Menu!$D$18:$M$18</definedName>
    <definedName name="_19__123Graph_BCHART_2" hidden="1">'[8]Summary - Drivers'!#REF!</definedName>
    <definedName name="_19__123Graph_BCHART_26" hidden="1">[16]Menu!$D$88:$M$88</definedName>
    <definedName name="_19__123Graph_BCHART_5" hidden="1">'[14]SYDN WEST'!$K$9:$K$20</definedName>
    <definedName name="_19__123Graph_CCHART_1" hidden="1">'[8]Summary - Drivers'!#REF!</definedName>
    <definedName name="_190___123Graph_ECHART_26" hidden="1">[11]CUSTDATA!$D$88:$D$91</definedName>
    <definedName name="_190__123Graph_CCHART_6" hidden="1">[10]GOULBURN!$L$14:$L$25</definedName>
    <definedName name="_190__123Graph_DCHART_25" hidden="1">'[11]GAS RECEIPTS DATA'!$D$5:$D$40</definedName>
    <definedName name="_190__123Graph_DCHART_3" hidden="1">[2]CF!$B$196:$V$196</definedName>
    <definedName name="_190__123Graph_XCHART_2" hidden="1">[20]Drivers!$G$2:$AA$2</definedName>
    <definedName name="_191___123Graph_XCHART_1" hidden="1">[10]SYDNEY!$B$19:$B$48</definedName>
    <definedName name="_191__123Graph_BCHART_111" hidden="1">[4]Menu!$D$24:$M$24</definedName>
    <definedName name="_191__123Graph_CCHART_7" hidden="1">[10]CANBERRA!$W$27:$W$38</definedName>
    <definedName name="_191__123Graph_DCHART_3" hidden="1">[2]CF!$B$196:$V$196</definedName>
    <definedName name="_191__123Graph_DCHART_7" hidden="1">[10]CANBERRA!$X$27:$X$38</definedName>
    <definedName name="_192___123Graph_XCHART_112" hidden="1">[4]Menu!$AF$15:$AO$15</definedName>
    <definedName name="_192__123Graph_BCHART_112" hidden="1">[4]Menu!$D$18:$M$18</definedName>
    <definedName name="_192__123Graph_CO_S_GAS" hidden="1">'[1]00DATES'!$G$39:$G$50</definedName>
    <definedName name="_192__123Graph_DCHART_7" hidden="1">[10]CANBERRA!$X$27:$X$38</definedName>
    <definedName name="_192__123Graph_DO_S_GAS" hidden="1">'[15]00DATES'!$E$39:$E$50</definedName>
    <definedName name="_193___123Graph_XCHART_2" hidden="1">[6]Drivers!$G$2:$AA$2</definedName>
    <definedName name="_193__123Graph_BCHART_13" hidden="1">[11]Instructions!$S$31:$AD$31</definedName>
    <definedName name="_193__123Graph_CT_OVER" hidden="1">'[1]00DATES'!$G$65:$G$76</definedName>
    <definedName name="_193__123Graph_DO_S_GAS" hidden="1">'[1]00DATES'!$E$39:$E$50</definedName>
    <definedName name="_193__123Graph_DT_OVER" hidden="1">'[15]00DATES'!$E$65:$E$76</definedName>
    <definedName name="_194___123Graph_XCHART_30" hidden="1">[4]Menu!$AF$15:$AO$15</definedName>
    <definedName name="_194__123Graph_BCHART_19" hidden="1">[11]Instructions!$S$34:$AD$34</definedName>
    <definedName name="_194__123Graph_D__LTR" hidden="1">'[1]00DATES'!$E$8:$E$19</definedName>
    <definedName name="_194__123Graph_DT_OVER" hidden="1">'[1]00DATES'!$E$65:$E$76</definedName>
    <definedName name="_194__123Graph_ECHART_1" hidden="1">'[3]Summary - Drivers'!#REF!</definedName>
    <definedName name="_195___123Graph_XCHART_4" hidden="1">[2]CF!$B$121:$V$121</definedName>
    <definedName name="_195__123Graph_ECHART_1" hidden="1">'[3]Summary - Drivers'!#REF!</definedName>
    <definedName name="_195__123Graph_ECHART_2" hidden="1">'[3]Summary - Drivers'!#REF!</definedName>
    <definedName name="_196___123Graph_XCHART_5" hidden="1">[2]CF!$B$121:$V$121</definedName>
    <definedName name="_196__123Graph_DCHART_1" hidden="1">'[3]Summary - Drivers'!#REF!</definedName>
    <definedName name="_196__123Graph_ECHART_2" hidden="1">'[3]Summary - Drivers'!#REF!</definedName>
    <definedName name="_196__123Graph_ECHART_26" hidden="1">[11]CUSTDATA!$D$88:$D$91</definedName>
    <definedName name="_197___123Graph_XCHART_6" hidden="1">[2]CF!$B$121:$V$121</definedName>
    <definedName name="_197__123Graph_DCHART_112" hidden="1">[4]Menu!$D$16:$M$16</definedName>
    <definedName name="_197__123Graph_ECHART_26" hidden="1">[11]CUSTDATA!$D$88:$D$91</definedName>
    <definedName name="_197__123Graph_XCHART_1" hidden="1">[10]SYDNEY!$B$19:$B$48</definedName>
    <definedName name="_197__123Graph_XCHART_30" hidden="1">[4]Menu!$AF$15:$AO$15</definedName>
    <definedName name="_198____123Graph_CCHART_2" hidden="1">'[3]Summary - Drivers'!#REF!</definedName>
    <definedName name="_198___123Graph_XCHART_8" hidden="1">[10]CANBERRA!$B$19:$B$49</definedName>
    <definedName name="_198__123Graph_BCHART_26" hidden="1">[4]Menu!$D$88:$M$88</definedName>
    <definedName name="_198__123Graph_XCHART_1" hidden="1">[10]SYDNEY!$B$19:$B$48</definedName>
    <definedName name="_198__123Graph_XCHART_112" hidden="1">[4]Menu!$AF$15:$AO$15</definedName>
    <definedName name="_198__123Graph_XCHART_4" hidden="1">[2]CF!$B$121:$V$121</definedName>
    <definedName name="_199____123Graph_CCHART_26" hidden="1">[4]Menu!$D$92:$M$92</definedName>
    <definedName name="_199__123Graph_A__LTR" hidden="1">'[15]00DATES'!$D$8:$D$19</definedName>
    <definedName name="_199__123Graph_DCHART_2" hidden="1">'[3]Summary - Drivers'!#REF!</definedName>
    <definedName name="_199__123Graph_XCHART_112" hidden="1">[4]Menu!$AF$15:$AO$15</definedName>
    <definedName name="_199__123Graph_XCHART_2" hidden="1">[6]Drivers!$G$2:$AA$2</definedName>
    <definedName name="_199__123Graph_XCHART_5" hidden="1">[2]CF!$B$121:$V$121</definedName>
    <definedName name="_2_____123Graph_ACHART_1" hidden="1">'[3]Summary - Drivers'!#REF!</definedName>
    <definedName name="_2_____123Graph_ACHART_29" hidden="1">[5]Menu!#REF!</definedName>
    <definedName name="_2__123Graph_A__LTR" hidden="1">'[1]00DATES'!$D$8:$D$19</definedName>
    <definedName name="_2__123Graph_ACHART_1" hidden="1">'[3]Summary - Drivers'!#REF!</definedName>
    <definedName name="_2__123Graph_ACHART_111" hidden="1">[4]Menu!$D$23:$M$23</definedName>
    <definedName name="_2__123Graph_ACHART_2" hidden="1">[14]WOLLONGONG!$K$12:$K$23</definedName>
    <definedName name="_20____123Graph_ACHART_3" hidden="1">[2]CF!$B$197:$V$197</definedName>
    <definedName name="_20____123Graph_ACHART_30" hidden="1">[4]Menu!$D$11:$M$11</definedName>
    <definedName name="_20____123Graph_ACHART_4" hidden="1">[2]CF!$B$176:$V$176</definedName>
    <definedName name="_20___123Graph_BCHART_1" hidden="1">'[3]Summary - Drivers'!#REF!</definedName>
    <definedName name="_20__123Graph_ACHART_5" hidden="1">[2]CF!$B$194:$V$194</definedName>
    <definedName name="_20__123Graph_ACHART_7" hidden="1">[10]CANBERRA!$U$27:$U$38</definedName>
    <definedName name="_20__123Graph_ACHART_9" hidden="1">[3]SYDNEY!$K$19:$K$49</definedName>
    <definedName name="_20__123Graph_AT_OVER" hidden="1">'[1]00DATES'!$D$65:$D$76</definedName>
    <definedName name="_20__123Graph_B__LTR" hidden="1">'[15]00DATES'!$F$8:$F$19</definedName>
    <definedName name="_20__123Graph_BCHART_1" hidden="1">'[3]Summary - Drivers'!#REF!</definedName>
    <definedName name="_20__123Graph_BCHART_2" hidden="1">'[3]Summary - Drivers'!#REF!</definedName>
    <definedName name="_20__123Graph_BCHART_26" hidden="1">[4]Menu!$D$88:$M$88</definedName>
    <definedName name="_20__123Graph_BCHART_29" hidden="1">[13]Menu!#REF!</definedName>
    <definedName name="_20__123Graph_BCHART_6" hidden="1">[14]GOULBURN!$K$14:$K$25</definedName>
    <definedName name="_20__123Graph_CCHART_111" hidden="1">[4]Menu!$D$25:$M$25</definedName>
    <definedName name="_200____123Graph_CCHART_3" hidden="1">[2]CF!$B$202:$V$202</definedName>
    <definedName name="_200__123Graph_DCHART_25" hidden="1">'[11]GAS RECEIPTS DATA'!$D$5:$D$40</definedName>
    <definedName name="_200__123Graph_XCHART_2" hidden="1">[6]Drivers!$G$2:$AA$2</definedName>
    <definedName name="_200__123Graph_XCHART_30" hidden="1">[4]Menu!$AF$15:$AO$15</definedName>
    <definedName name="_200__123Graph_XCHART_6" hidden="1">[2]CF!$B$121:$V$121</definedName>
    <definedName name="_201____123Graph_CCHART_30" hidden="1">[4]Menu!$D$12:$M$12</definedName>
    <definedName name="_201__123Graph_BCHART_3" hidden="1">[2]CF!$B$200:$V$200</definedName>
    <definedName name="_201__123Graph_DCHART_3" hidden="1">[2]CF!$B$196:$V$196</definedName>
    <definedName name="_201__123Graph_XCHART_30" hidden="1">[4]Menu!$AF$15:$AO$15</definedName>
    <definedName name="_201__123Graph_XCHART_4" hidden="1">[2]CF!$B$121:$V$121</definedName>
    <definedName name="_202____123Graph_CCHART_4" hidden="1">[10]BATHURST!$M$12:$M$23</definedName>
    <definedName name="_202__123Graph_ACHART_1" hidden="1">'[3]Summary - Drivers'!#REF!</definedName>
    <definedName name="_202__123Graph_BCHART_4" hidden="1">[10]BATHURST!$L$12:$L$23</definedName>
    <definedName name="_202__123Graph_DCHART_7" hidden="1">[10]CANBERRA!$X$27:$X$38</definedName>
    <definedName name="_202__123Graph_XCHART_4" hidden="1">[2]CF!$B$121:$V$121</definedName>
    <definedName name="_202__123Graph_XCHART_5" hidden="1">[2]CF!$B$121:$V$121</definedName>
    <definedName name="_203____123Graph_CCHART_5" hidden="1">'[10]SYDN WEST'!$L$9:$L$20</definedName>
    <definedName name="_203__123Graph_ACHART_111" hidden="1">[4]Menu!$D$23:$M$23</definedName>
    <definedName name="_203__123Graph_BCHART_5" hidden="1">'[10]SYDN WEST'!$K$9:$K$20</definedName>
    <definedName name="_203__123Graph_DO_S_GAS" hidden="1">'[1]00DATES'!$E$39:$E$50</definedName>
    <definedName name="_203__123Graph_XCHART_5" hidden="1">[2]CF!$B$121:$V$121</definedName>
    <definedName name="_203__123Graph_XCHART_6" hidden="1">[2]CF!$B$121:$V$121</definedName>
    <definedName name="_204____123Graph_CCHART_6" hidden="1">[10]GOULBURN!$L$14:$L$25</definedName>
    <definedName name="_204__123Graph_ACHART_112" hidden="1">[4]Menu!$D$17:$M$17</definedName>
    <definedName name="_204__123Graph_BCHART_6" hidden="1">[2]CF!$B$169:$V$169</definedName>
    <definedName name="_204__123Graph_DT_OVER" hidden="1">'[1]00DATES'!$E$65:$E$76</definedName>
    <definedName name="_204__123Graph_XCHART_6" hidden="1">[2]CF!$B$121:$V$121</definedName>
    <definedName name="_204__123Graph_XCHART_8" hidden="1">[10]CANBERRA!$B$19:$B$49</definedName>
    <definedName name="_205____123Graph_CCHART_7" hidden="1">[10]CANBERRA!$W$27:$W$38</definedName>
    <definedName name="_205__123Graph_ACHART_2" hidden="1">[10]WOLLONGONG!$K$12:$K$23</definedName>
    <definedName name="_205__123Graph_BCHART_7" hidden="1">[10]CANBERRA!$V$27:$V$38</definedName>
    <definedName name="_205__123Graph_XCHART_8" hidden="1">[10]CANBERRA!$B$19:$B$49</definedName>
    <definedName name="_206____123Graph_CO_S_GAS" hidden="1">'[15]00DATES'!$G$39:$G$50</definedName>
    <definedName name="_206__123Graph_ACHART_25" hidden="1">'[11]GAS RECEIPTS DATA'!$C$5:$C$39</definedName>
    <definedName name="_206__123Graph_BCHART_8" hidden="1">[10]CANBERRA!$L$19:$L$49</definedName>
    <definedName name="_206__123Graph_ECHART_1" hidden="1">'[3]Summary - Drivers'!#REF!</definedName>
    <definedName name="_207____123Graph_CT_OVER" hidden="1">'[15]00DATES'!$G$65:$G$76</definedName>
    <definedName name="_207__123Graph_ACHART_26" hidden="1">[4]Menu!$D$83:$M$83</definedName>
    <definedName name="_207__123Graph_BCHART_9" hidden="1">[10]SYDNEY!$L$19:$L$49</definedName>
    <definedName name="_208____123Graph_D__LTR" hidden="1">'[15]00DATES'!$E$8:$E$19</definedName>
    <definedName name="_208__123Graph_BO_S_GAS" hidden="1">'[15]00DATES'!$F$39:$F$50</definedName>
    <definedName name="_208__123Graph_ECHART_2" hidden="1">'[3]Summary - Drivers'!#REF!</definedName>
    <definedName name="_209__123Graph_BT_OVER" hidden="1">'[15]00DATES'!$F$65:$F$76</definedName>
    <definedName name="_209__123Graph_ECHART_26" hidden="1">[11]CUSTDATA!$D$88:$D$91</definedName>
    <definedName name="_21_____123Graph_CCHART_2" hidden="1">'[3]Summary - Drivers'!#REF!</definedName>
    <definedName name="_21____123Graph_ACHART_30" hidden="1">[4]Menu!$D$11:$M$11</definedName>
    <definedName name="_21____123Graph_ACHART_4" hidden="1">[2]CF!$B$176:$V$176</definedName>
    <definedName name="_21____123Graph_ACHART_5" hidden="1">[2]CF!$B$194:$V$194</definedName>
    <definedName name="_21___123Graph_BCHART_111" hidden="1">[4]Menu!$D$24:$M$24</definedName>
    <definedName name="_21__123Graph_ACHART_6" hidden="1">[2]CF!$B$160:$V$160</definedName>
    <definedName name="_21__123Graph_ACHART_8" hidden="1">[10]CANBERRA!$K$19:$K$49</definedName>
    <definedName name="_21__123Graph_AO_S_GAS" hidden="1">'[10]00DATES'!$D$39:$D$50</definedName>
    <definedName name="_21__123Graph_B__LTR" hidden="1">'[1]00DATES'!$F$8:$F$19</definedName>
    <definedName name="_21__123Graph_BCHART_1" hidden="1">'[3]Summary - Drivers'!#REF!</definedName>
    <definedName name="_21__123Graph_BCHART_111" hidden="1">[7]Menu!$D$24:$M$24</definedName>
    <definedName name="_21__123Graph_BCHART_26" hidden="1">[4]Menu!$D$88:$M$88</definedName>
    <definedName name="_21__123Graph_BCHART_29" hidden="1">[5]Menu!#REF!</definedName>
    <definedName name="_21__123Graph_BCHART_3" hidden="1">[2]CF!$B$200:$V$200</definedName>
    <definedName name="_21__123Graph_BCHART_7" hidden="1">[14]CANBERRA!$V$27:$V$38</definedName>
    <definedName name="_21__123Graph_CCHART_112" hidden="1">[4]Menu!$D$19:$M$19</definedName>
    <definedName name="_210__123Graph_ACHART_29" hidden="1">[5]Menu!#REF!</definedName>
    <definedName name="_210__123Graph_C__LTR" hidden="1">'[15]00DATES'!$G$8:$G$19</definedName>
    <definedName name="_210__123Graph_XCHART_1" hidden="1">[10]SYDNEY!$B$19:$B$48</definedName>
    <definedName name="_211__123Graph_ACHART_3" hidden="1">[2]CF!$B$197:$V$197</definedName>
    <definedName name="_211__123Graph_XCHART_112" hidden="1">[4]Menu!$AF$15:$AO$15</definedName>
    <definedName name="_212__123Graph_ACHART_30" hidden="1">[4]Menu!$D$11:$M$11</definedName>
    <definedName name="_212__123Graph_XCHART_2" hidden="1">[6]Drivers!$G$2:$AA$2</definedName>
    <definedName name="_213__123Graph_ACHART_4" hidden="1">[2]CF!$B$176:$V$176</definedName>
    <definedName name="_213__123Graph_XCHART_30" hidden="1">[4]Menu!$AF$15:$AO$15</definedName>
    <definedName name="_214__123Graph_ACHART_5" hidden="1">[2]CF!$B$194:$V$194</definedName>
    <definedName name="_214__123Graph_CCHART_112" hidden="1">[4]Menu!$D$19:$M$19</definedName>
    <definedName name="_214__123Graph_XCHART_4" hidden="1">[2]CF!$B$121:$V$121</definedName>
    <definedName name="_215__123Graph_ACHART_6" hidden="1">[2]CF!$B$160:$V$160</definedName>
    <definedName name="_215__123Graph_CCHART_12" hidden="1">[11]Instructions!$Q$26:$Q$26</definedName>
    <definedName name="_215__123Graph_XCHART_5" hidden="1">[2]CF!$B$121:$V$121</definedName>
    <definedName name="_216__123Graph_ACHART_7" hidden="1">[10]CANBERRA!$U$27:$U$38</definedName>
    <definedName name="_216__123Graph_XCHART_6" hidden="1">[2]CF!$B$121:$V$121</definedName>
    <definedName name="_217____123Graph_DCHART_1" hidden="1">'[3]Summary - Drivers'!#REF!</definedName>
    <definedName name="_217__123Graph_ACHART_8" hidden="1">[10]CANBERRA!$K$19:$K$49</definedName>
    <definedName name="_217__123Graph_XCHART_8" hidden="1">[10]CANBERRA!$B$19:$B$49</definedName>
    <definedName name="_218____123Graph_DCHART_112" hidden="1">[4]Menu!$D$16:$M$16</definedName>
    <definedName name="_218__123Graph_ACHART_9" hidden="1">[10]SYDNEY!$K$19:$K$49</definedName>
    <definedName name="_219__123Graph_AO_S_GAS" hidden="1">'[15]00DATES'!$D$39:$D$50</definedName>
    <definedName name="_219__123Graph_CCHART_3" hidden="1">[2]CF!$B$202:$V$202</definedName>
    <definedName name="_22____123Graph_ACHART_4" hidden="1">[2]CF!$B$176:$V$176</definedName>
    <definedName name="_22____123Graph_ACHART_5" hidden="1">[2]CF!$B$194:$V$194</definedName>
    <definedName name="_22____123Graph_ACHART_6" hidden="1">[2]CF!$B$160:$V$160</definedName>
    <definedName name="_22___123Graph_BCHART_112" hidden="1">[4]Menu!$D$18:$M$18</definedName>
    <definedName name="_22__123Graph_ACHART_7" hidden="1">[10]CANBERRA!$U$27:$U$38</definedName>
    <definedName name="_22__123Graph_ACHART_9" hidden="1">[10]SYDNEY!$K$19:$K$49</definedName>
    <definedName name="_22__123Graph_AT_OVER" hidden="1">'[10]00DATES'!$D$65:$D$76</definedName>
    <definedName name="_22__123Graph_BCHART_111" hidden="1">[4]Menu!$D$24:$M$24</definedName>
    <definedName name="_22__123Graph_BCHART_112" hidden="1">[7]Menu!$D$18:$M$18</definedName>
    <definedName name="_22__123Graph_BCHART_29" hidden="1">[5]Menu!#REF!</definedName>
    <definedName name="_22__123Graph_BCHART_3" hidden="1">[2]CF!$B$200:$V$200</definedName>
    <definedName name="_22__123Graph_BCHART_6" hidden="1">[2]CF!$B$169:$V$169</definedName>
    <definedName name="_22__123Graph_BCHART_8" hidden="1">[14]CANBERRA!$L$19:$L$49</definedName>
    <definedName name="_22__123Graph_CCHART_2" hidden="1">'[8]Summary - Drivers'!#REF!</definedName>
    <definedName name="_220__123Graph_AT_OVER" hidden="1">'[15]00DATES'!$D$65:$D$76</definedName>
    <definedName name="_221__123Graph_B__LTR" hidden="1">'[15]00DATES'!$F$8:$F$19</definedName>
    <definedName name="_221__123Graph_CCHART_4" hidden="1">[10]BATHURST!$M$12:$M$23</definedName>
    <definedName name="_222__123Graph_CCHART_5" hidden="1">'[10]SYDN WEST'!$L$9:$L$20</definedName>
    <definedName name="_223__123Graph_CCHART_6" hidden="1">[10]GOULBURN!$L$14:$L$25</definedName>
    <definedName name="_224__123Graph_BCHART_1" hidden="1">'[3]Summary - Drivers'!#REF!</definedName>
    <definedName name="_224__123Graph_CCHART_7" hidden="1">[10]CANBERRA!$W$27:$W$38</definedName>
    <definedName name="_225__123Graph_BCHART_111" hidden="1">[4]Menu!$D$24:$M$24</definedName>
    <definedName name="_225__123Graph_CO_S_GAS" hidden="1">'[15]00DATES'!$G$39:$G$50</definedName>
    <definedName name="_226__123Graph_BCHART_112" hidden="1">[4]Menu!$D$18:$M$18</definedName>
    <definedName name="_226__123Graph_CT_OVER" hidden="1">'[15]00DATES'!$G$65:$G$76</definedName>
    <definedName name="_227____123Graph_DCHART_2" hidden="1">'[3]Summary - Drivers'!#REF!</definedName>
    <definedName name="_227__123Graph_BCHART_13" hidden="1">[11]Instructions!$S$31:$AD$31</definedName>
    <definedName name="_227__123Graph_D__LTR" hidden="1">'[15]00DATES'!$E$8:$E$19</definedName>
    <definedName name="_228____123Graph_DCHART_25" hidden="1">'[11]GAS RECEIPTS DATA'!$D$5:$D$40</definedName>
    <definedName name="_228__123Graph_BCHART_19" hidden="1">[11]Instructions!$S$34:$AD$34</definedName>
    <definedName name="_229____123Graph_DCHART_3" hidden="1">[2]CF!$B$196:$V$196</definedName>
    <definedName name="_23____123Graph_ACHART_5" hidden="1">[2]CF!$B$194:$V$194</definedName>
    <definedName name="_23____123Graph_ACHART_6" hidden="1">[2]CF!$B$160:$V$160</definedName>
    <definedName name="_23____123Graph_AO_S_GAS" hidden="1">'[15]00DATES'!$D$39:$D$50</definedName>
    <definedName name="_23__123Graph_ACHART_112" hidden="1">[4]Menu!$D$17:$M$17</definedName>
    <definedName name="_23__123Graph_ACHART_8" hidden="1">[10]CANBERRA!$K$19:$K$49</definedName>
    <definedName name="_23__123Graph_AO_S_GAS" hidden="1">'[15]00DATES'!$D$39:$D$50</definedName>
    <definedName name="_23__123Graph_B__LTR" hidden="1">'[10]00DATES'!$F$8:$F$19</definedName>
    <definedName name="_23__123Graph_BCHART_1" hidden="1">'[8]Summary - Drivers'!#REF!</definedName>
    <definedName name="_23__123Graph_BCHART_112" hidden="1">[4]Menu!$D$18:$M$18</definedName>
    <definedName name="_23__123Graph_BCHART_13" hidden="1">[11]Instructions!$S$31:$AD$31</definedName>
    <definedName name="_23__123Graph_BCHART_26" hidden="1">[4]Menu!$D$88:$M$88</definedName>
    <definedName name="_23__123Graph_BCHART_3" hidden="1">[2]CF!$B$200:$V$200</definedName>
    <definedName name="_23__123Graph_BCHART_6" hidden="1">[2]CF!$B$169:$V$169</definedName>
    <definedName name="_23__123Graph_BCHART_9" hidden="1">[14]SYDNEY!$L$19:$L$49</definedName>
    <definedName name="_23__123Graph_BO_S_GAS" hidden="1">'[1]00DATES'!$F$39:$F$50</definedName>
    <definedName name="_23__123Graph_CCHART_26" hidden="1">[4]Menu!$D$92:$M$92</definedName>
    <definedName name="_230____123Graph_DCHART_7" hidden="1">[10]CANBERRA!$X$27:$X$38</definedName>
    <definedName name="_230__123Graph_DCHART_112" hidden="1">[4]Menu!$D$16:$M$16</definedName>
    <definedName name="_231____123Graph_DO_S_GAS" hidden="1">'[15]00DATES'!$E$39:$E$50</definedName>
    <definedName name="_231__123Graph_BCHART_2" hidden="1">'[3]Summary - Drivers'!#REF!</definedName>
    <definedName name="_232____123Graph_DT_OVER" hidden="1">'[15]00DATES'!$E$65:$E$76</definedName>
    <definedName name="_232__123Graph_BCHART_25" hidden="1">'[11]GAS RECEIPTS DATA'!$B$5:$B$40</definedName>
    <definedName name="_233__123Graph_BCHART_26" hidden="1">[4]Menu!$D$88:$M$88</definedName>
    <definedName name="_234__123Graph_DCHART_3" hidden="1">[2]CF!$B$196:$V$196</definedName>
    <definedName name="_235__123Graph_DCHART_7" hidden="1">[10]CANBERRA!$X$27:$X$38</definedName>
    <definedName name="_236__123Graph_BCHART_29" hidden="1">[5]Menu!#REF!</definedName>
    <definedName name="_236__123Graph_DO_S_GAS" hidden="1">'[15]00DATES'!$E$39:$E$50</definedName>
    <definedName name="_237__123Graph_BCHART_3" hidden="1">[2]CF!$B$200:$V$200</definedName>
    <definedName name="_237__123Graph_DT_OVER" hidden="1">'[15]00DATES'!$E$65:$E$76</definedName>
    <definedName name="_238__123Graph_BCHART_4" hidden="1">[10]BATHURST!$L$12:$L$23</definedName>
    <definedName name="_239__123Graph_BCHART_5" hidden="1">'[10]SYDN WEST'!$K$9:$K$20</definedName>
    <definedName name="_24_____123Graph_DCHART_1" hidden="1">'[3]Summary - Drivers'!#REF!</definedName>
    <definedName name="_24____123Graph_ACHART_6" hidden="1">[2]CF!$B$160:$V$160</definedName>
    <definedName name="_24____123Graph_AO_S_GAS" hidden="1">'[1]00DATES'!$D$39:$D$50</definedName>
    <definedName name="_24____123Graph_AT_OVER" hidden="1">'[15]00DATES'!$D$65:$D$76</definedName>
    <definedName name="_24___123Graph_BCHART_2" hidden="1">'[3]Summary - Drivers'!#REF!</definedName>
    <definedName name="_24__123Graph_ACHART_9" hidden="1">[10]SYDNEY!$K$19:$K$49</definedName>
    <definedName name="_24__123Graph_AT_OVER" hidden="1">'[15]00DATES'!$D$65:$D$76</definedName>
    <definedName name="_24__123Graph_BCHART_111" hidden="1">[16]Menu!$D$24:$M$24</definedName>
    <definedName name="_24__123Graph_BCHART_13" hidden="1">[11]Instructions!$S$31:$AD$31</definedName>
    <definedName name="_24__123Graph_BCHART_19" hidden="1">[11]Instructions!$S$34:$AD$34</definedName>
    <definedName name="_24__123Graph_BCHART_6" hidden="1">[2]CF!$B$169:$V$169</definedName>
    <definedName name="_24__123Graph_BO_S_GAS" hidden="1">'[1]00DATES'!$F$39:$F$50</definedName>
    <definedName name="_24__123Graph_BT_OVER" hidden="1">'[1]00DATES'!$F$65:$F$76</definedName>
    <definedName name="_24__123Graph_CCHART_12" hidden="1">[17]Instructions!$Q$26:$Q$26</definedName>
    <definedName name="_24__123Graph_CCHART_3" hidden="1">[2]CF!$B$202:$V$202</definedName>
    <definedName name="_240__123Graph_BCHART_6" hidden="1">[2]CF!$B$169:$V$169</definedName>
    <definedName name="_241____123Graph_ECHART_1" hidden="1">'[3]Summary - Drivers'!#REF!</definedName>
    <definedName name="_241__123Graph_BCHART_7" hidden="1">[10]CANBERRA!$V$27:$V$38</definedName>
    <definedName name="_242__123Graph_BCHART_8" hidden="1">[10]CANBERRA!$L$19:$L$49</definedName>
    <definedName name="_243__123Graph_BCHART_9" hidden="1">[10]SYDNEY!$L$19:$L$49</definedName>
    <definedName name="_243__123Graph_XCHART_1" hidden="1">[10]SYDNEY!$B$19:$B$48</definedName>
    <definedName name="_244__123Graph_BO_S_GAS" hidden="1">'[15]00DATES'!$F$39:$F$50</definedName>
    <definedName name="_244__123Graph_XCHART_112" hidden="1">[4]Menu!$AF$15:$AO$15</definedName>
    <definedName name="_245__123Graph_BT_OVER" hidden="1">'[15]00DATES'!$F$65:$F$76</definedName>
    <definedName name="_245__123Graph_XCHART_2" hidden="1">[6]Drivers!$G$2:$AA$2</definedName>
    <definedName name="_246__123Graph_C__LTR" hidden="1">'[15]00DATES'!$G$8:$G$19</definedName>
    <definedName name="_246__123Graph_XCHART_30" hidden="1">[4]Menu!$AF$15:$AO$15</definedName>
    <definedName name="_247__123Graph_XCHART_4" hidden="1">[2]CF!$B$121:$V$121</definedName>
    <definedName name="_248__123Graph_XCHART_5" hidden="1">[2]CF!$B$121:$V$121</definedName>
    <definedName name="_249__123Graph_CCHART_1" hidden="1">'[3]Summary - Drivers'!#REF!</definedName>
    <definedName name="_249__123Graph_XCHART_6" hidden="1">[2]CF!$B$121:$V$121</definedName>
    <definedName name="_25____123Graph_A__LTR" hidden="1">'[15]00DATES'!$D$8:$D$19</definedName>
    <definedName name="_25____123Graph_AO_S_GAS" hidden="1">'[1]00DATES'!$D$39:$D$50</definedName>
    <definedName name="_25____123Graph_AT_OVER" hidden="1">'[1]00DATES'!$D$65:$D$76</definedName>
    <definedName name="_25____123Graph_B__LTR" hidden="1">'[15]00DATES'!$F$8:$F$19</definedName>
    <definedName name="_25___123Graph_BCHART_26" hidden="1">[4]Menu!$D$88:$M$88</definedName>
    <definedName name="_25__123Graph_AO_S_GAS" hidden="1">'[15]00DATES'!$D$39:$D$50</definedName>
    <definedName name="_25__123Graph_B__LTR" hidden="1">'[15]00DATES'!$F$8:$F$19</definedName>
    <definedName name="_25__123Graph_BCHART_112" hidden="1">[16]Menu!$D$18:$M$18</definedName>
    <definedName name="_25__123Graph_BCHART_19" hidden="1">[11]Instructions!$S$34:$AD$34</definedName>
    <definedName name="_25__123Graph_BCHART_2" hidden="1">'[3]Summary - Drivers'!#REF!</definedName>
    <definedName name="_25__123Graph_BO_S_GAS" hidden="1">'[1]00DATES'!$F$39:$F$50</definedName>
    <definedName name="_25__123Graph_BT_OVER" hidden="1">'[1]00DATES'!$F$65:$F$76</definedName>
    <definedName name="_25__123Graph_C__LTR" hidden="1">'[1]00DATES'!$G$8:$G$19</definedName>
    <definedName name="_25__123Graph_CCHART_2" hidden="1">[14]WOLLONGONG!$M$12:$M$23</definedName>
    <definedName name="_25__123Graph_CCHART_30" hidden="1">[4]Menu!$D$12:$M$12</definedName>
    <definedName name="_250____123Graph_ECHART_2" hidden="1">'[3]Summary - Drivers'!#REF!</definedName>
    <definedName name="_250__123Graph_CCHART_111" hidden="1">[4]Menu!$D$25:$M$25</definedName>
    <definedName name="_250__123Graph_XCHART_8" hidden="1">[10]CANBERRA!$B$19:$B$49</definedName>
    <definedName name="_251____123Graph_ECHART_26" hidden="1">[11]CUSTDATA!$D$88:$D$91</definedName>
    <definedName name="_251__123Graph_CCHART_112" hidden="1">[4]Menu!$D$19:$M$19</definedName>
    <definedName name="_252____123Graph_XCHART_1" hidden="1">[10]SYDNEY!$B$19:$B$48</definedName>
    <definedName name="_252__123Graph_CCHART_12" hidden="1">[11]Instructions!$Q$26:$Q$26</definedName>
    <definedName name="_253____123Graph_XCHART_112" hidden="1">[4]Menu!$AF$15:$AO$15</definedName>
    <definedName name="_254____123Graph_XCHART_2" hidden="1">[6]Drivers!$G$2:$AA$2</definedName>
    <definedName name="_255____123Graph_XCHART_30" hidden="1">[4]Menu!$AF$15:$AO$15</definedName>
    <definedName name="_255__123Graph_CCHART_2" hidden="1">'[3]Summary - Drivers'!#REF!</definedName>
    <definedName name="_256____123Graph_XCHART_4" hidden="1">[2]CF!$B$121:$V$121</definedName>
    <definedName name="_256__123Graph_CCHART_26" hidden="1">[4]Menu!$D$92:$M$92</definedName>
    <definedName name="_257____123Graph_XCHART_5" hidden="1">[2]CF!$B$121:$V$121</definedName>
    <definedName name="_257__123Graph_CCHART_3" hidden="1">[2]CF!$B$202:$V$202</definedName>
    <definedName name="_258____123Graph_XCHART_6" hidden="1">[2]CF!$B$121:$V$121</definedName>
    <definedName name="_258__123Graph_CCHART_30" hidden="1">[4]Menu!$D$12:$M$12</definedName>
    <definedName name="_259____123Graph_XCHART_8" hidden="1">[10]CANBERRA!$B$19:$B$49</definedName>
    <definedName name="_259__123Graph_CCHART_4" hidden="1">[10]BATHURST!$M$12:$M$23</definedName>
    <definedName name="_26____123Graph_AT_OVER" hidden="1">'[1]00DATES'!$D$65:$D$76</definedName>
    <definedName name="_26____123Graph_B__LTR" hidden="1">'[1]00DATES'!$F$8:$F$19</definedName>
    <definedName name="_26____123Graph_BCHART_1" hidden="1">'[3]Summary - Drivers'!#REF!</definedName>
    <definedName name="_26__123Graph_AT_OVER" hidden="1">'[15]00DATES'!$D$65:$D$76</definedName>
    <definedName name="_26__123Graph_BCHART_1" hidden="1">'[12]Summary - Drivers'!#REF!</definedName>
    <definedName name="_26__123Graph_BCHART_13" hidden="1">[11]Instructions!$S$31:$AD$31</definedName>
    <definedName name="_26__123Graph_BCHART_2" hidden="1">'[3]Summary - Drivers'!#REF!</definedName>
    <definedName name="_26__123Graph_BCHART_25" hidden="1">'[11]GAS RECEIPTS DATA'!$B$5:$B$40</definedName>
    <definedName name="_26__123Graph_BCHART_3" hidden="1">[2]CF!$B$200:$V$200</definedName>
    <definedName name="_26__123Graph_BT_OVER" hidden="1">'[1]00DATES'!$F$65:$F$76</definedName>
    <definedName name="_26__123Graph_C__LTR" hidden="1">'[1]00DATES'!$G$8:$G$19</definedName>
    <definedName name="_26__123Graph_CCHART_1" hidden="1">'[3]Summary - Drivers'!#REF!</definedName>
    <definedName name="_26__123Graph_CCHART_26" hidden="1">[17]CUSTDATA!$F$95:$F$146</definedName>
    <definedName name="_26__123Graph_DCHART_1" hidden="1">'[8]Summary - Drivers'!#REF!</definedName>
    <definedName name="_260___123Graph_A__LTR" hidden="1">'[15]00DATES'!$D$8:$D$19</definedName>
    <definedName name="_260__123Graph_CCHART_5" hidden="1">'[10]SYDN WEST'!$L$9:$L$20</definedName>
    <definedName name="_261__123Graph_CCHART_6" hidden="1">[10]GOULBURN!$L$14:$L$25</definedName>
    <definedName name="_262___123Graph_ACHART_111" hidden="1">[4]Menu!$D$23:$M$23</definedName>
    <definedName name="_262__123Graph_CCHART_7" hidden="1">[10]CANBERRA!$W$27:$W$38</definedName>
    <definedName name="_263___123Graph_ACHART_112" hidden="1">[4]Menu!$D$17:$M$17</definedName>
    <definedName name="_263__123Graph_CO_S_GAS" hidden="1">'[15]00DATES'!$G$39:$G$50</definedName>
    <definedName name="_264___123Graph_ACHART_2" hidden="1">[10]WOLLONGONG!$K$12:$K$23</definedName>
    <definedName name="_264__123Graph_CT_OVER" hidden="1">'[15]00DATES'!$G$65:$G$76</definedName>
    <definedName name="_265___123Graph_ACHART_25" hidden="1">'[11]GAS RECEIPTS DATA'!$C$5:$C$39</definedName>
    <definedName name="_265__123Graph_D__LTR" hidden="1">'[15]00DATES'!$E$8:$E$19</definedName>
    <definedName name="_266___123Graph_ACHART_26" hidden="1">[4]Menu!$D$83:$M$83</definedName>
    <definedName name="_268___123Graph_ACHART_3" hidden="1">[2]CF!$B$197:$V$197</definedName>
    <definedName name="_268__123Graph_DCHART_1" hidden="1">'[3]Summary - Drivers'!#REF!</definedName>
    <definedName name="_269___123Graph_ACHART_30" hidden="1">[4]Menu!$D$11:$M$11</definedName>
    <definedName name="_269__123Graph_DCHART_112" hidden="1">[4]Menu!$D$16:$M$16</definedName>
    <definedName name="_27______123Graph_BCHART_1" hidden="1">'[3]Summary - Drivers'!#REF!</definedName>
    <definedName name="_27_____123Graph_DCHART_2" hidden="1">'[3]Summary - Drivers'!#REF!</definedName>
    <definedName name="_27____123Graph_B__LTR" hidden="1">'[1]00DATES'!$F$8:$F$19</definedName>
    <definedName name="_27____123Graph_BCHART_1" hidden="1">'[3]Summary - Drivers'!#REF!</definedName>
    <definedName name="_27____123Graph_BCHART_111" hidden="1">[4]Menu!$D$24:$M$24</definedName>
    <definedName name="_27___123Graph_BCHART_29" hidden="1">[5]Menu!#REF!</definedName>
    <definedName name="_27__123Graph_B__LTR" hidden="1">'[15]00DATES'!$F$8:$F$19</definedName>
    <definedName name="_27__123Graph_BCHART_111" hidden="1">[11]Menu!$D$24:$M$24</definedName>
    <definedName name="_27__123Graph_BCHART_19" hidden="1">[11]Instructions!$S$34:$AD$34</definedName>
    <definedName name="_27__123Graph_BCHART_25" hidden="1">'[11]GAS RECEIPTS DATA'!$B$5:$B$40</definedName>
    <definedName name="_27__123Graph_BCHART_26" hidden="1">[4]Menu!$D$88:$M$88</definedName>
    <definedName name="_27__123Graph_C__LTR" hidden="1">'[1]00DATES'!$G$8:$G$19</definedName>
    <definedName name="_27__123Graph_CCHART_1" hidden="1">'[8]Summary - Drivers'!#REF!</definedName>
    <definedName name="_27__123Graph_CCHART_111" hidden="1">[16]Menu!$D$25:$M$25</definedName>
    <definedName name="_27__123Graph_CCHART_4" hidden="1">[14]BATHURST!$M$12:$M$23</definedName>
    <definedName name="_27__123Graph_DCHART_112" hidden="1">[4]Menu!$D$16:$M$16</definedName>
    <definedName name="_270___123Graph_ACHART_4" hidden="1">[2]CF!$B$176:$V$176</definedName>
    <definedName name="_271___123Graph_ACHART_5" hidden="1">[2]CF!$B$194:$V$194</definedName>
    <definedName name="_272___123Graph_ACHART_6" hidden="1">[2]CF!$B$160:$V$160</definedName>
    <definedName name="_272__123Graph_DCHART_2" hidden="1">'[3]Summary - Drivers'!#REF!</definedName>
    <definedName name="_273___123Graph_ACHART_7" hidden="1">[10]CANBERRA!$U$27:$U$38</definedName>
    <definedName name="_273__123Graph_DCHART_25" hidden="1">'[11]GAS RECEIPTS DATA'!$D$5:$D$40</definedName>
    <definedName name="_274___123Graph_ACHART_8" hidden="1">[10]CANBERRA!$K$19:$K$49</definedName>
    <definedName name="_274__123Graph_DCHART_3" hidden="1">[2]CF!$B$196:$V$196</definedName>
    <definedName name="_275___123Graph_ACHART_9" hidden="1">[10]SYDNEY!$K$19:$K$49</definedName>
    <definedName name="_275__123Graph_DCHART_7" hidden="1">[10]CANBERRA!$X$27:$X$38</definedName>
    <definedName name="_276___123Graph_AO_S_GAS" hidden="1">'[15]00DATES'!$D$39:$D$50</definedName>
    <definedName name="_276__123Graph_DO_S_GAS" hidden="1">'[15]00DATES'!$E$39:$E$50</definedName>
    <definedName name="_277___123Graph_AT_OVER" hidden="1">'[15]00DATES'!$D$65:$D$76</definedName>
    <definedName name="_277__123Graph_DT_OVER" hidden="1">'[15]00DATES'!$E$65:$E$76</definedName>
    <definedName name="_278___123Graph_B__LTR" hidden="1">'[15]00DATES'!$F$8:$F$19</definedName>
    <definedName name="_28____123Graph_ACHART_111" hidden="1">[4]Menu!$D$23:$M$23</definedName>
    <definedName name="_28____123Graph_BCHART_1" hidden="1">'[3]Summary - Drivers'!#REF!</definedName>
    <definedName name="_28____123Graph_BCHART_111" hidden="1">[4]Menu!$D$24:$M$24</definedName>
    <definedName name="_28____123Graph_BCHART_112" hidden="1">[4]Menu!$D$18:$M$18</definedName>
    <definedName name="_28___123Graph_BCHART_3" hidden="1">[2]CF!$B$200:$V$200</definedName>
    <definedName name="_28__123Graph_BCHART_112" hidden="1">[11]Menu!$D$18:$M$18</definedName>
    <definedName name="_28__123Graph_BCHART_26" hidden="1">[4]Menu!$D$88:$M$88</definedName>
    <definedName name="_28__123Graph_BCHART_29" hidden="1">[21]Menu!#REF!</definedName>
    <definedName name="_28__123Graph_BO_S_GAS" hidden="1">'[1]00DATES'!$F$39:$F$50</definedName>
    <definedName name="_28__123Graph_CCHART_1" hidden="1">'[3]Summary - Drivers'!#REF!</definedName>
    <definedName name="_28__123Graph_CCHART_111" hidden="1">[4]Menu!$D$25:$M$25</definedName>
    <definedName name="_28__123Graph_CCHART_112" hidden="1">[16]Menu!$D$19:$M$19</definedName>
    <definedName name="_28__123Graph_CCHART_5" hidden="1">'[14]SYDN WEST'!$L$9:$L$20</definedName>
    <definedName name="_28__123Graph_DCHART_2" hidden="1">'[8]Summary - Drivers'!#REF!</definedName>
    <definedName name="_280___123Graph_BCHART_111" hidden="1">[4]Menu!$D$24:$M$24</definedName>
    <definedName name="_280__123Graph_ECHART_1" hidden="1">'[3]Summary - Drivers'!#REF!</definedName>
    <definedName name="_281___123Graph_BCHART_112" hidden="1">[4]Menu!$D$18:$M$18</definedName>
    <definedName name="_282___123Graph_BCHART_13" hidden="1">[11]Instructions!$S$31:$AD$31</definedName>
    <definedName name="_283___123Graph_BCHART_19" hidden="1">[11]Instructions!$S$34:$AD$34</definedName>
    <definedName name="_283__123Graph_ECHART_2" hidden="1">'[3]Summary - Drivers'!#REF!</definedName>
    <definedName name="_284__123Graph_ECHART_26" hidden="1">[11]CUSTDATA!$D$88:$D$91</definedName>
    <definedName name="_285___123Graph_BCHART_25" hidden="1">'[11]GAS RECEIPTS DATA'!$B$5:$B$40</definedName>
    <definedName name="_285__123Graph_XCHART_1" hidden="1">[10]SYDNEY!$B$19:$B$48</definedName>
    <definedName name="_286___123Graph_BCHART_26" hidden="1">[4]Menu!$D$88:$M$88</definedName>
    <definedName name="_286__123Graph_XCHART_112" hidden="1">[4]Menu!$AF$15:$AO$15</definedName>
    <definedName name="_287__123Graph_XCHART_2" hidden="1">[6]Drivers!$G$2:$AA$2</definedName>
    <definedName name="_288___123Graph_BCHART_3" hidden="1">[2]CF!$B$200:$V$200</definedName>
    <definedName name="_288__123Graph_XCHART_30" hidden="1">[4]Menu!$AF$15:$AO$15</definedName>
    <definedName name="_289___123Graph_BCHART_4" hidden="1">[10]BATHURST!$L$12:$L$23</definedName>
    <definedName name="_289__123Graph_XCHART_4" hidden="1">[2]CF!$B$121:$V$121</definedName>
    <definedName name="_29____123Graph_BCHART_111" hidden="1">[4]Menu!$D$24:$M$24</definedName>
    <definedName name="_29____123Graph_BCHART_112" hidden="1">[4]Menu!$D$18:$M$18</definedName>
    <definedName name="_29____123Graph_BCHART_2" hidden="1">'[3]Summary - Drivers'!#REF!</definedName>
    <definedName name="_29___123Graph_BCHART_6" hidden="1">[2]CF!$B$169:$V$169</definedName>
    <definedName name="_29__123Graph_BCHART_13" hidden="1">[19]Instructions!$S$31:$AD$31</definedName>
    <definedName name="_29__123Graph_BCHART_2" hidden="1">'[8]Summary - Drivers'!#REF!</definedName>
    <definedName name="_29__123Graph_BCHART_29" hidden="1">[5]Menu!#REF!</definedName>
    <definedName name="_29__123Graph_BCHART_3" hidden="1">[2]CF!$B$200:$V$200</definedName>
    <definedName name="_29__123Graph_BT_OVER" hidden="1">'[1]00DATES'!$F$65:$F$76</definedName>
    <definedName name="_29__123Graph_CCHART_111" hidden="1">[4]Menu!$D$25:$M$25</definedName>
    <definedName name="_29__123Graph_CCHART_112" hidden="1">[4]Menu!$D$19:$M$19</definedName>
    <definedName name="_29__123Graph_CCHART_2" hidden="1">'[3]Summary - Drivers'!#REF!</definedName>
    <definedName name="_29__123Graph_CCHART_6" hidden="1">[14]GOULBURN!$L$14:$L$25</definedName>
    <definedName name="_29__123Graph_DCHART_3" hidden="1">[2]CF!$B$196:$V$196</definedName>
    <definedName name="_290___123Graph_BCHART_5" hidden="1">'[10]SYDN WEST'!$K$9:$K$20</definedName>
    <definedName name="_290__123Graph_XCHART_5" hidden="1">[2]CF!$B$121:$V$121</definedName>
    <definedName name="_291___123Graph_BCHART_6" hidden="1">[2]CF!$B$169:$V$169</definedName>
    <definedName name="_291__123Graph_XCHART_6" hidden="1">[2]CF!$B$121:$V$121</definedName>
    <definedName name="_292___123Graph_BCHART_7" hidden="1">[10]CANBERRA!$V$27:$V$38</definedName>
    <definedName name="_292__123Graph_XCHART_8" hidden="1">[10]CANBERRA!$B$19:$B$49</definedName>
    <definedName name="_293___123Graph_BCHART_8" hidden="1">[10]CANBERRA!$L$19:$L$49</definedName>
    <definedName name="_294___123Graph_BCHART_9" hidden="1">[10]SYDNEY!$L$19:$L$49</definedName>
    <definedName name="_295___123Graph_BO_S_GAS" hidden="1">'[15]00DATES'!$F$39:$F$50</definedName>
    <definedName name="_296___123Graph_BT_OVER" hidden="1">'[15]00DATES'!$F$65:$F$76</definedName>
    <definedName name="_297___123Graph_C__LTR" hidden="1">'[15]00DATES'!$G$8:$G$19</definedName>
    <definedName name="_299___123Graph_CCHART_111" hidden="1">[4]Menu!$D$25:$M$25</definedName>
    <definedName name="_3_____123Graph_ACHART_1" hidden="1">'[3]Summary - Drivers'!#REF!</definedName>
    <definedName name="_3_____123Graph_ACHART_29" hidden="1">[5]Menu!#REF!</definedName>
    <definedName name="_3_____123Graph_BCHART_1" hidden="1">'[3]Summary - Drivers'!#REF!</definedName>
    <definedName name="_3___123Graph_A__LTR" hidden="1">'[15]00DATES'!$D$8:$D$19</definedName>
    <definedName name="_3__123Graph_A__LTR" hidden="1">'[1]00DATES'!$D$8:$D$19</definedName>
    <definedName name="_3__123Graph_ACHART_1" hidden="1">'[3]Summary - Drivers'!#REF!</definedName>
    <definedName name="_3__123Graph_ACHART_111" hidden="1">[16]Menu!$D$23:$M$23</definedName>
    <definedName name="_3__123Graph_ACHART_112" hidden="1">[4]Menu!$D$17:$M$17</definedName>
    <definedName name="_3__123Graph_ACHART_25" hidden="1">'[17]GAS RECEIPTS DATA'!$C$5:$C$39</definedName>
    <definedName name="_30_____123Graph_ECHART_1" hidden="1">'[3]Summary - Drivers'!#REF!</definedName>
    <definedName name="_30____123Graph_ACHART_26" hidden="1">[4]Menu!$D$83:$M$83</definedName>
    <definedName name="_30____123Graph_BCHART_112" hidden="1">[4]Menu!$D$18:$M$18</definedName>
    <definedName name="_30____123Graph_BCHART_2" hidden="1">'[3]Summary - Drivers'!#REF!</definedName>
    <definedName name="_30____123Graph_BCHART_26" hidden="1">[4]Menu!$D$88:$M$88</definedName>
    <definedName name="_30___123Graph_BO_S_GAS" hidden="1">'[15]00DATES'!$F$39:$F$50</definedName>
    <definedName name="_30__123Graph_ACHART_26" hidden="1">[4]Menu!$D$83:$M$83</definedName>
    <definedName name="_30__123Graph_BCHART_111" hidden="1">[12]Menu!$D$24:$M$24</definedName>
    <definedName name="_30__123Graph_BCHART_19" hidden="1">[19]Instructions!$S$34:$AD$34</definedName>
    <definedName name="_30__123Graph_BCHART_25" hidden="1">'[11]GAS RECEIPTS DATA'!$B$5:$B$40</definedName>
    <definedName name="_30__123Graph_BCHART_29" hidden="1">[5]Menu!#REF!</definedName>
    <definedName name="_30__123Graph_BCHART_3" hidden="1">[2]CF!$B$200:$V$200</definedName>
    <definedName name="_30__123Graph_BCHART_4" hidden="1">[10]BATHURST!$L$12:$L$23</definedName>
    <definedName name="_30__123Graph_C__LTR" hidden="1">'[1]00DATES'!$G$8:$G$19</definedName>
    <definedName name="_30__123Graph_CCHART_112" hidden="1">[4]Menu!$D$19:$M$19</definedName>
    <definedName name="_30__123Graph_CCHART_2" hidden="1">'[8]Summary - Drivers'!#REF!</definedName>
    <definedName name="_30__123Graph_CCHART_26" hidden="1">[16]Menu!$D$92:$M$92</definedName>
    <definedName name="_30__123Graph_CCHART_7" hidden="1">[14]CANBERRA!$W$27:$W$38</definedName>
    <definedName name="_30__123Graph_ECHART_1" hidden="1">'[8]Summary - Drivers'!#REF!</definedName>
    <definedName name="_300___123Graph_CCHART_112" hidden="1">[4]Menu!$D$19:$M$19</definedName>
    <definedName name="_301___123Graph_CCHART_12" hidden="1">[11]Instructions!$Q$26:$Q$26</definedName>
    <definedName name="_303___123Graph_CCHART_26" hidden="1">[4]Menu!$D$92:$M$92</definedName>
    <definedName name="_304___123Graph_CCHART_3" hidden="1">[2]CF!$B$202:$V$202</definedName>
    <definedName name="_305___123Graph_CCHART_30" hidden="1">[4]Menu!$D$12:$M$12</definedName>
    <definedName name="_306___123Graph_CCHART_4" hidden="1">[10]BATHURST!$M$12:$M$23</definedName>
    <definedName name="_307___123Graph_CCHART_5" hidden="1">'[10]SYDN WEST'!$L$9:$L$20</definedName>
    <definedName name="_308___123Graph_CCHART_6" hidden="1">[10]GOULBURN!$L$14:$L$25</definedName>
    <definedName name="_309___123Graph_CCHART_7" hidden="1">[10]CANBERRA!$W$27:$W$38</definedName>
    <definedName name="_31____123Graph_BCHART_2" hidden="1">'[3]Summary - Drivers'!#REF!</definedName>
    <definedName name="_31____123Graph_BCHART_26" hidden="1">[4]Menu!$D$88:$M$88</definedName>
    <definedName name="_31____123Graph_BCHART_29" hidden="1">[5]Menu!#REF!</definedName>
    <definedName name="_31___123Graph_BT_OVER" hidden="1">'[15]00DATES'!$F$65:$F$76</definedName>
    <definedName name="_31__123Graph_BCHART_112" hidden="1">[12]Menu!$D$18:$M$18</definedName>
    <definedName name="_31__123Graph_BCHART_26" hidden="1">[16]Menu!$D$88:$M$88</definedName>
    <definedName name="_31__123Graph_BCHART_3" hidden="1">[2]CF!$B$200:$V$200</definedName>
    <definedName name="_31__123Graph_BCHART_4" hidden="1">[10]BATHURST!$L$12:$L$23</definedName>
    <definedName name="_31__123Graph_BCHART_5" hidden="1">'[10]SYDN WEST'!$K$9:$K$20</definedName>
    <definedName name="_31__123Graph_CCHART_2" hidden="1">'[3]Summary - Drivers'!#REF!</definedName>
    <definedName name="_31__123Graph_CCHART_26" hidden="1">[4]Menu!$D$92:$M$92</definedName>
    <definedName name="_31__123Graph_CCHART_3" hidden="1">[2]CF!$B$202:$V$202</definedName>
    <definedName name="_31__123Graph_DCHART_25" hidden="1">'[17]GAS RECEIPTS DATA'!$D$5:$D$40</definedName>
    <definedName name="_31__123Graph_ECHART_2" hidden="1">'[8]Summary - Drivers'!#REF!</definedName>
    <definedName name="_310___123Graph_CO_S_GAS" hidden="1">'[15]00DATES'!$G$39:$G$50</definedName>
    <definedName name="_311___123Graph_CT_OVER" hidden="1">'[15]00DATES'!$G$65:$G$76</definedName>
    <definedName name="_312___123Graph_D__LTR" hidden="1">'[15]00DATES'!$E$8:$E$19</definedName>
    <definedName name="_314___123Graph_DCHART_112" hidden="1">[4]Menu!$D$16:$M$16</definedName>
    <definedName name="_316___123Graph_DCHART_25" hidden="1">'[11]GAS RECEIPTS DATA'!$D$5:$D$40</definedName>
    <definedName name="_317___123Graph_DCHART_3" hidden="1">[2]CF!$B$196:$V$196</definedName>
    <definedName name="_318___123Graph_DCHART_7" hidden="1">[10]CANBERRA!$X$27:$X$38</definedName>
    <definedName name="_319___123Graph_DO_S_GAS" hidden="1">'[15]00DATES'!$E$39:$E$50</definedName>
    <definedName name="_32____123Graph_BCHART_26" hidden="1">[4]Menu!$D$88:$M$88</definedName>
    <definedName name="_32____123Graph_BCHART_29" hidden="1">[5]Menu!#REF!</definedName>
    <definedName name="_32____123Graph_BCHART_3" hidden="1">[2]CF!$B$200:$V$200</definedName>
    <definedName name="_32___123Graph_C__LTR" hidden="1">'[15]00DATES'!$G$8:$G$19</definedName>
    <definedName name="_32__123Graph_BCHART_1" hidden="1">'[3]Summary - Drivers'!#REF!</definedName>
    <definedName name="_32__123Graph_BCHART_13" hidden="1">[11]Instructions!$S$31:$AD$31</definedName>
    <definedName name="_32__123Graph_BCHART_5" hidden="1">'[10]SYDN WEST'!$K$9:$K$20</definedName>
    <definedName name="_32__123Graph_BCHART_6" hidden="1">[2]CF!$B$169:$V$169</definedName>
    <definedName name="_32__123Graph_CCHART_26" hidden="1">[4]Menu!$D$92:$M$92</definedName>
    <definedName name="_32__123Graph_CCHART_3" hidden="1">[2]CF!$B$202:$V$202</definedName>
    <definedName name="_32__123Graph_CCHART_30" hidden="1">[16]Menu!$D$12:$M$12</definedName>
    <definedName name="_32__123Graph_DCHART_7" hidden="1">[14]CANBERRA!$X$27:$X$38</definedName>
    <definedName name="_32__123Graph_XCHART_112" hidden="1">[4]Menu!$AF$15:$AO$15</definedName>
    <definedName name="_320___123Graph_DT_OVER" hidden="1">'[15]00DATES'!$E$65:$E$76</definedName>
    <definedName name="_323___123Graph_ECHART_26" hidden="1">[11]CUSTDATA!$D$88:$D$91</definedName>
    <definedName name="_324___123Graph_XCHART_1" hidden="1">[10]SYDNEY!$B$19:$B$48</definedName>
    <definedName name="_325___123Graph_XCHART_112" hidden="1">[4]Menu!$AF$15:$AO$15</definedName>
    <definedName name="_326___123Graph_XCHART_2" hidden="1">[6]Drivers!$G$2:$AA$2</definedName>
    <definedName name="_327___123Graph_XCHART_30" hidden="1">[4]Menu!$AF$15:$AO$15</definedName>
    <definedName name="_328___123Graph_XCHART_4" hidden="1">[2]CF!$B$121:$V$121</definedName>
    <definedName name="_329___123Graph_XCHART_5" hidden="1">[2]CF!$B$121:$V$121</definedName>
    <definedName name="_33_____123Graph_ECHART_2" hidden="1">'[3]Summary - Drivers'!#REF!</definedName>
    <definedName name="_33____123Graph_ACHART_3" hidden="1">[2]CF!$B$197:$V$197</definedName>
    <definedName name="_33____123Graph_BCHART_29" hidden="1">[5]Menu!#REF!</definedName>
    <definedName name="_33____123Graph_BCHART_3" hidden="1">[2]CF!$B$200:$V$200</definedName>
    <definedName name="_33____123Graph_BCHART_6" hidden="1">[2]CF!$B$169:$V$169</definedName>
    <definedName name="_33__123Graph_BCHART_111" hidden="1">[12]Menu!$D$24:$M$24</definedName>
    <definedName name="_33__123Graph_BCHART_19" hidden="1">[11]Instructions!$S$34:$AD$34</definedName>
    <definedName name="_33__123Graph_BCHART_2" hidden="1">'[12]Summary - Drivers'!#REF!</definedName>
    <definedName name="_33__123Graph_BCHART_29" hidden="1">[13]Menu!#REF!</definedName>
    <definedName name="_33__123Graph_BCHART_6" hidden="1">[2]CF!$B$169:$V$169</definedName>
    <definedName name="_33__123Graph_BCHART_7" hidden="1">[10]CANBERRA!$V$27:$V$38</definedName>
    <definedName name="_33__123Graph_BO_S_GAS" hidden="1">'[1]00DATES'!$F$39:$F$50</definedName>
    <definedName name="_33__123Graph_CCHART_111" hidden="1">[4]Menu!$D$25:$M$25</definedName>
    <definedName name="_33__123Graph_CCHART_3" hidden="1">[2]CF!$B$202:$V$202</definedName>
    <definedName name="_33__123Graph_CCHART_30" hidden="1">[4]Menu!$D$12:$M$12</definedName>
    <definedName name="_33__123Graph_CO_S_GAS" hidden="1">'[1]00DATES'!$G$39:$G$50</definedName>
    <definedName name="_33__123Graph_ECHART_26" hidden="1">[17]CUSTDATA!$D$88:$D$91</definedName>
    <definedName name="_33__123Graph_XCHART_2" hidden="1">[22]Drivers!$G$2:$AA$2</definedName>
    <definedName name="_330___123Graph_XCHART_6" hidden="1">[2]CF!$B$121:$V$121</definedName>
    <definedName name="_331___123Graph_XCHART_8" hidden="1">[10]CANBERRA!$B$19:$B$49</definedName>
    <definedName name="_34____123Graph_A__LTR" hidden="1">'[15]00DATES'!$D$8:$D$19</definedName>
    <definedName name="_34____123Graph_ACHART_30" hidden="1">[4]Menu!$D$11:$M$11</definedName>
    <definedName name="_34____123Graph_BCHART_3" hidden="1">[2]CF!$B$200:$V$200</definedName>
    <definedName name="_34____123Graph_BCHART_6" hidden="1">[2]CF!$B$169:$V$169</definedName>
    <definedName name="_34____123Graph_BO_S_GAS" hidden="1">'[15]00DATES'!$F$39:$F$50</definedName>
    <definedName name="_34___123Graph_CCHART_1" hidden="1">'[3]Summary - Drivers'!#REF!</definedName>
    <definedName name="_34__123Graph_BCHART_112" hidden="1">[12]Menu!$D$18:$M$18</definedName>
    <definedName name="_34__123Graph_BCHART_25" hidden="1">'[19]GAS RECEIPTS DATA'!$B$5:$B$40</definedName>
    <definedName name="_34__123Graph_BCHART_3" hidden="1">[2]CF!$B$200:$V$200</definedName>
    <definedName name="_34__123Graph_BCHART_7" hidden="1">[10]CANBERRA!$V$27:$V$38</definedName>
    <definedName name="_34__123Graph_BCHART_8" hidden="1">[10]CANBERRA!$L$19:$L$49</definedName>
    <definedName name="_34__123Graph_BT_OVER" hidden="1">'[1]00DATES'!$F$65:$F$76</definedName>
    <definedName name="_34__123Graph_CCHART_112" hidden="1">[4]Menu!$D$19:$M$19</definedName>
    <definedName name="_34__123Graph_CCHART_30" hidden="1">[4]Menu!$D$12:$M$12</definedName>
    <definedName name="_34__123Graph_CO_S_GAS" hidden="1">'[1]00DATES'!$G$39:$G$50</definedName>
    <definedName name="_34__123Graph_CT_OVER" hidden="1">'[1]00DATES'!$G$65:$G$76</definedName>
    <definedName name="_34__123Graph_XCHART_1" hidden="1">[14]SYDNEY!$B$19:$B$48</definedName>
    <definedName name="_34__123Graph_XCHART_30" hidden="1">[4]Menu!$AF$15:$AO$15</definedName>
    <definedName name="_35____123Graph_ACHART_4" hidden="1">[2]CF!$B$176:$V$176</definedName>
    <definedName name="_35____123Graph_BCHART_6" hidden="1">[2]CF!$B$169:$V$169</definedName>
    <definedName name="_35____123Graph_BO_S_GAS" hidden="1">'[1]00DATES'!$F$39:$F$50</definedName>
    <definedName name="_35____123Graph_BT_OVER" hidden="1">'[15]00DATES'!$F$65:$F$76</definedName>
    <definedName name="_35___123Graph_CCHART_111" hidden="1">[4]Menu!$D$25:$M$25</definedName>
    <definedName name="_35__123Graph_BCHART_13" hidden="1">[11]Instructions!$S$31:$AD$31</definedName>
    <definedName name="_35__123Graph_BCHART_26" hidden="1">[11]Menu!$D$88:$M$88</definedName>
    <definedName name="_35__123Graph_BCHART_4" hidden="1">[10]BATHURST!$L$12:$L$23</definedName>
    <definedName name="_35__123Graph_BCHART_8" hidden="1">[10]CANBERRA!$L$19:$L$49</definedName>
    <definedName name="_35__123Graph_BCHART_9" hidden="1">[10]SYDNEY!$L$19:$L$49</definedName>
    <definedName name="_35__123Graph_C__LTR" hidden="1">'[1]00DATES'!$G$8:$G$19</definedName>
    <definedName name="_35__123Graph_CO_S_GAS" hidden="1">'[1]00DATES'!$G$39:$G$50</definedName>
    <definedName name="_35__123Graph_CT_OVER" hidden="1">'[1]00DATES'!$G$65:$G$76</definedName>
    <definedName name="_35__123Graph_D__LTR" hidden="1">'[1]00DATES'!$E$8:$E$19</definedName>
    <definedName name="_35__123Graph_XCHART_4" hidden="1">[2]CF!$B$121:$V$121</definedName>
    <definedName name="_35__123Graph_XCHART_8" hidden="1">[14]CANBERRA!$B$19:$B$49</definedName>
    <definedName name="_36______123Graph_BCHART_2" hidden="1">'[3]Summary - Drivers'!#REF!</definedName>
    <definedName name="_36____123Graph_ACHART_5" hidden="1">[2]CF!$B$194:$V$194</definedName>
    <definedName name="_36____123Graph_BO_S_GAS" hidden="1">'[1]00DATES'!$F$39:$F$50</definedName>
    <definedName name="_36____123Graph_BT_OVER" hidden="1">'[1]00DATES'!$F$65:$F$76</definedName>
    <definedName name="_36____123Graph_C__LTR" hidden="1">'[15]00DATES'!$G$8:$G$19</definedName>
    <definedName name="_36___123Graph_CCHART_112" hidden="1">[4]Menu!$D$19:$M$19</definedName>
    <definedName name="_36__123Graph_BCHART_19" hidden="1">[11]Instructions!$S$34:$AD$34</definedName>
    <definedName name="_36__123Graph_BCHART_5" hidden="1">'[10]SYDN WEST'!$K$9:$K$20</definedName>
    <definedName name="_36__123Graph_BCHART_9" hidden="1">[10]SYDNEY!$L$19:$L$49</definedName>
    <definedName name="_36__123Graph_BO_S_GAS" hidden="1">'[15]00DATES'!$F$39:$F$50</definedName>
    <definedName name="_36__123Graph_CT_OVER" hidden="1">'[1]00DATES'!$G$65:$G$76</definedName>
    <definedName name="_36__123Graph_D__LTR" hidden="1">'[1]00DATES'!$E$8:$E$19</definedName>
    <definedName name="_36__123Graph_DCHART_1" hidden="1">'[3]Summary - Drivers'!#REF!</definedName>
    <definedName name="_36__123Graph_XCHART_5" hidden="1">[2]CF!$B$121:$V$121</definedName>
    <definedName name="_37____123Graph_ACHART_1" hidden="1">'[3]Summary - Drivers'!#REF!</definedName>
    <definedName name="_37____123Graph_ACHART_6" hidden="1">[2]CF!$B$160:$V$160</definedName>
    <definedName name="_37____123Graph_BT_OVER" hidden="1">'[1]00DATES'!$F$65:$F$76</definedName>
    <definedName name="_37____123Graph_C__LTR" hidden="1">'[1]00DATES'!$G$8:$G$19</definedName>
    <definedName name="_37____123Graph_CCHART_1" hidden="1">'[3]Summary - Drivers'!#REF!</definedName>
    <definedName name="_37__123Graph_BCHART_6" hidden="1">[2]CF!$B$169:$V$169</definedName>
    <definedName name="_37__123Graph_BO_S_GAS" hidden="1">'[15]00DATES'!$F$39:$F$50</definedName>
    <definedName name="_37__123Graph_BT_OVER" hidden="1">'[15]00DATES'!$F$65:$F$76</definedName>
    <definedName name="_37__123Graph_D__LTR" hidden="1">'[1]00DATES'!$E$8:$E$19</definedName>
    <definedName name="_37__123Graph_DCHART_1" hidden="1">'[8]Summary - Drivers'!#REF!</definedName>
    <definedName name="_37__123Graph_DCHART_112" hidden="1">[16]Menu!$D$16:$M$16</definedName>
    <definedName name="_37__123Graph_XCHART_6" hidden="1">[2]CF!$B$121:$V$121</definedName>
    <definedName name="_38____123Graph_ACHART_111" hidden="1">[4]Menu!$D$23:$M$23</definedName>
    <definedName name="_38____123Graph_AO_S_GAS" hidden="1">'[15]00DATES'!$D$39:$D$50</definedName>
    <definedName name="_38____123Graph_C__LTR" hidden="1">'[1]00DATES'!$G$8:$G$19</definedName>
    <definedName name="_38____123Graph_CCHART_1" hidden="1">'[3]Summary - Drivers'!#REF!</definedName>
    <definedName name="_38____123Graph_CCHART_111" hidden="1">[4]Menu!$D$25:$M$25</definedName>
    <definedName name="_38___123Graph_CCHART_2" hidden="1">'[3]Summary - Drivers'!#REF!</definedName>
    <definedName name="_38__123Graph_ACHART_3" hidden="1">[2]CF!$B$197:$V$197</definedName>
    <definedName name="_38__123Graph_BCHART_25" hidden="1">'[11]GAS RECEIPTS DATA'!$B$5:$B$40</definedName>
    <definedName name="_38__123Graph_BCHART_29" hidden="1">[2]Menu!#REF!</definedName>
    <definedName name="_38__123Graph_BCHART_7" hidden="1">[10]CANBERRA!$V$27:$V$38</definedName>
    <definedName name="_38__123Graph_BT_OVER" hidden="1">'[15]00DATES'!$F$65:$F$76</definedName>
    <definedName name="_38__123Graph_C__LTR" hidden="1">'[15]00DATES'!$G$8:$G$19</definedName>
    <definedName name="_38__123Graph_CCHART_1" hidden="1">'[3]Summary - Drivers'!#REF!</definedName>
    <definedName name="_38__123Graph_CCHART_3" hidden="1">[2]CF!$B$202:$V$202</definedName>
    <definedName name="_38__123Graph_DCHART_1" hidden="1">'[3]Summary - Drivers'!#REF!</definedName>
    <definedName name="_38__123Graph_DCHART_112" hidden="1">[4]Menu!$D$16:$M$16</definedName>
    <definedName name="_38__123Graph_DCHART_2" hidden="1">'[3]Summary - Drivers'!#REF!</definedName>
    <definedName name="_39____123Graph_ACHART_112" hidden="1">[4]Menu!$D$17:$M$17</definedName>
    <definedName name="_39____123Graph_CCHART_1" hidden="1">'[3]Summary - Drivers'!#REF!</definedName>
    <definedName name="_39____123Graph_CCHART_111" hidden="1">[4]Menu!$D$25:$M$25</definedName>
    <definedName name="_39____123Graph_CCHART_112" hidden="1">[4]Menu!$D$19:$M$19</definedName>
    <definedName name="_39___123Graph_CCHART_26" hidden="1">[4]Menu!$D$92:$M$92</definedName>
    <definedName name="_39__123Graph_BCHART_26" hidden="1">[12]Menu!$D$88:$M$88</definedName>
    <definedName name="_39__123Graph_BCHART_3" hidden="1">[6]CF!$B$200:$V$200</definedName>
    <definedName name="_39__123Graph_BCHART_8" hidden="1">[10]CANBERRA!$L$19:$L$49</definedName>
    <definedName name="_39__123Graph_C__LTR" hidden="1">'[15]00DATES'!$G$8:$G$19</definedName>
    <definedName name="_39__123Graph_CCHART_1" hidden="1">'[3]Summary - Drivers'!#REF!</definedName>
    <definedName name="_39__123Graph_CCHART_111" hidden="1">[4]Menu!$D$25:$M$25</definedName>
    <definedName name="_39__123Graph_DCHART_112" hidden="1">[4]Menu!$D$16:$M$16</definedName>
    <definedName name="_39__123Graph_DCHART_2" hidden="1">'[8]Summary - Drivers'!#REF!</definedName>
    <definedName name="_39__123Graph_DCHART_3" hidden="1">[2]CF!$B$196:$V$196</definedName>
    <definedName name="_4_____123Graph_ACHART_29" hidden="1">[5]Menu!#REF!</definedName>
    <definedName name="_4_____123Graph_BCHART_1" hidden="1">'[3]Summary - Drivers'!#REF!</definedName>
    <definedName name="_4_____123Graph_BCHART_2" hidden="1">'[3]Summary - Drivers'!#REF!</definedName>
    <definedName name="_4__123Graph_ACHART_1" hidden="1">'[3]Summary - Drivers'!#REF!</definedName>
    <definedName name="_4__123Graph_ACHART_111" hidden="1">[4]Menu!$D$23:$M$23</definedName>
    <definedName name="_4__123Graph_ACHART_112" hidden="1">[16]Menu!$D$17:$M$17</definedName>
    <definedName name="_4__123Graph_ACHART_26" hidden="1">[4]Menu!$D$83:$M$83</definedName>
    <definedName name="_4__123Graph_ACHART_3" hidden="1">[14]CANBERRA!$G$19:$G$49</definedName>
    <definedName name="_40____123Graph_ACHART_26" hidden="1">[4]Menu!$D$83:$M$83</definedName>
    <definedName name="_40____123Graph_B__LTR" hidden="1">'[15]00DATES'!$F$8:$F$19</definedName>
    <definedName name="_40____123Graph_CCHART_111" hidden="1">[4]Menu!$D$25:$M$25</definedName>
    <definedName name="_40____123Graph_CCHART_112" hidden="1">[4]Menu!$D$19:$M$19</definedName>
    <definedName name="_40____123Graph_CCHART_2" hidden="1">'[3]Summary - Drivers'!#REF!</definedName>
    <definedName name="_40___123Graph_CCHART_3" hidden="1">[2]CF!$B$202:$V$202</definedName>
    <definedName name="_40__123Graph_BCHART_4" hidden="1">[3]BATHURST!$L$12:$L$23</definedName>
    <definedName name="_40__123Graph_BCHART_9" hidden="1">[10]SYDNEY!$L$19:$L$49</definedName>
    <definedName name="_40__123Graph_CCHART_1" hidden="1">'[3]Summary - Drivers'!#REF!</definedName>
    <definedName name="_40__123Graph_CCHART_111" hidden="1">[7]Menu!$D$25:$M$25</definedName>
    <definedName name="_40__123Graph_CCHART_112" hidden="1">[4]Menu!$D$19:$M$19</definedName>
    <definedName name="_40__123Graph_CO_S_GAS" hidden="1">'[1]00DATES'!$G$39:$G$50</definedName>
    <definedName name="_40__123Graph_DCHART_2" hidden="1">'[3]Summary - Drivers'!#REF!</definedName>
    <definedName name="_40__123Graph_DCHART_3" hidden="1">[2]CF!$B$196:$V$196</definedName>
    <definedName name="_40__123Graph_DO_S_GAS" hidden="1">'[1]00DATES'!$E$39:$E$50</definedName>
    <definedName name="_41____123Graph_CCHART_112" hidden="1">[4]Menu!$D$19:$M$19</definedName>
    <definedName name="_41____123Graph_CCHART_2" hidden="1">'[3]Summary - Drivers'!#REF!</definedName>
    <definedName name="_41____123Graph_CCHART_26" hidden="1">[4]Menu!$D$92:$M$92</definedName>
    <definedName name="_41___123Graph_CCHART_30" hidden="1">[4]Menu!$D$12:$M$12</definedName>
    <definedName name="_41__123Graph_BCHART_2" hidden="1">'[3]Summary - Drivers'!#REF!</definedName>
    <definedName name="_41__123Graph_BCHART_5" hidden="1">'[3]SYDN WEST'!$K$9:$K$20</definedName>
    <definedName name="_41__123Graph_BO_S_GAS" hidden="1">'[1]00DATES'!$F$39:$F$50</definedName>
    <definedName name="_41__123Graph_CCHART_111" hidden="1">[4]Menu!$D$25:$M$25</definedName>
    <definedName name="_41__123Graph_CCHART_112" hidden="1">[7]Menu!$D$19:$M$19</definedName>
    <definedName name="_41__123Graph_CT_OVER" hidden="1">'[1]00DATES'!$G$65:$G$76</definedName>
    <definedName name="_41__123Graph_DCHART_3" hidden="1">[2]CF!$B$196:$V$196</definedName>
    <definedName name="_41__123Graph_DO_S_GAS" hidden="1">'[1]00DATES'!$E$39:$E$50</definedName>
    <definedName name="_41__123Graph_DT_OVER" hidden="1">'[1]00DATES'!$E$65:$E$76</definedName>
    <definedName name="_42____123Graph_CCHART_2" hidden="1">'[3]Summary - Drivers'!#REF!</definedName>
    <definedName name="_42____123Graph_CCHART_26" hidden="1">[4]Menu!$D$92:$M$92</definedName>
    <definedName name="_42____123Graph_CCHART_3" hidden="1">[2]CF!$B$202:$V$202</definedName>
    <definedName name="_42___123Graph_CO_S_GAS" hidden="1">'[15]00DATES'!$G$39:$G$50</definedName>
    <definedName name="_42__123Graph_BCHART_25" hidden="1">'[11]GAS RECEIPTS DATA'!$B$5:$B$40</definedName>
    <definedName name="_42__123Graph_BCHART_6" hidden="1">[6]CF!$B$169:$V$169</definedName>
    <definedName name="_42__123Graph_BT_OVER" hidden="1">'[1]00DATES'!$F$65:$F$76</definedName>
    <definedName name="_42__123Graph_CCHART_112" hidden="1">[4]Menu!$D$19:$M$19</definedName>
    <definedName name="_42__123Graph_CCHART_12" hidden="1">[11]Instructions!$Q$26:$Q$26</definedName>
    <definedName name="_42__123Graph_D__LTR" hidden="1">'[1]00DATES'!$E$8:$E$19</definedName>
    <definedName name="_42__123Graph_DO_S_GAS" hidden="1">'[1]00DATES'!$E$39:$E$50</definedName>
    <definedName name="_42__123Graph_DT_OVER" hidden="1">'[1]00DATES'!$E$65:$E$76</definedName>
    <definedName name="_42__123Graph_ECHART_1" hidden="1">'[3]Summary - Drivers'!#REF!</definedName>
    <definedName name="_43____123Graph_ACHART_29" hidden="1">[5]Menu!#REF!</definedName>
    <definedName name="_43____123Graph_CCHART_26" hidden="1">[4]Menu!$D$92:$M$92</definedName>
    <definedName name="_43____123Graph_CCHART_3" hidden="1">[2]CF!$B$202:$V$202</definedName>
    <definedName name="_43____123Graph_CCHART_30" hidden="1">[4]Menu!$D$12:$M$12</definedName>
    <definedName name="_43___123Graph_CT_OVER" hidden="1">'[15]00DATES'!$G$65:$G$76</definedName>
    <definedName name="_43__123Graph_BCHART_26" hidden="1">[12]Menu!$D$88:$M$88</definedName>
    <definedName name="_43__123Graph_BCHART_7" hidden="1">[3]CANBERRA!$V$27:$V$38</definedName>
    <definedName name="_43__123Graph_C__LTR" hidden="1">'[1]00DATES'!$G$8:$G$19</definedName>
    <definedName name="_43__123Graph_CCHART_12" hidden="1">[11]Instructions!$Q$26:$Q$26</definedName>
    <definedName name="_43__123Graph_CCHART_2" hidden="1">'[3]Summary - Drivers'!#REF!</definedName>
    <definedName name="_43__123Graph_DT_OVER" hidden="1">'[1]00DATES'!$E$65:$E$76</definedName>
    <definedName name="_43__123Graph_ECHART_1" hidden="1">'[8]Summary - Drivers'!#REF!</definedName>
    <definedName name="_43__123Graph_ECHART_2" hidden="1">'[3]Summary - Drivers'!#REF!</definedName>
    <definedName name="_44____123Graph_ACHART_3" hidden="1">[2]CF!$B$197:$V$197</definedName>
    <definedName name="_44____123Graph_CCHART_3" hidden="1">[2]CF!$B$202:$V$202</definedName>
    <definedName name="_44____123Graph_CCHART_30" hidden="1">[4]Menu!$D$12:$M$12</definedName>
    <definedName name="_44____123Graph_CO_S_GAS" hidden="1">'[15]00DATES'!$G$39:$G$50</definedName>
    <definedName name="_44___123Graph_D__LTR" hidden="1">'[15]00DATES'!$E$8:$E$19</definedName>
    <definedName name="_44__123Graph_BCHART_3" hidden="1">[2]CF!$B$200:$V$200</definedName>
    <definedName name="_44__123Graph_BCHART_8" hidden="1">[3]CANBERRA!$L$19:$L$49</definedName>
    <definedName name="_44__123Graph_CCHART_2" hidden="1">'[3]Summary - Drivers'!#REF!</definedName>
    <definedName name="_44__123Graph_CCHART_26" hidden="1">[4]Menu!$D$92:$M$92</definedName>
    <definedName name="_44__123Graph_ECHART_1" hidden="1">'[3]Summary - Drivers'!#REF!</definedName>
    <definedName name="_44__123Graph_ECHART_2" hidden="1">'[8]Summary - Drivers'!#REF!</definedName>
    <definedName name="_44__123Graph_XCHART_112" hidden="1">[16]Menu!$AF$15:$AO$15</definedName>
    <definedName name="_45______123Graph_BCHART_29" hidden="1">[5]Menu!#REF!</definedName>
    <definedName name="_45____123Graph_ACHART_30" hidden="1">[4]Menu!$D$11:$M$11</definedName>
    <definedName name="_45____123Graph_CCHART_30" hidden="1">[4]Menu!$D$12:$M$12</definedName>
    <definedName name="_45____123Graph_CO_S_GAS" hidden="1">'[1]00DATES'!$G$39:$G$50</definedName>
    <definedName name="_45____123Graph_CT_OVER" hidden="1">'[15]00DATES'!$G$65:$G$76</definedName>
    <definedName name="_45__123Graph_ACHART_30" hidden="1">[4]Menu!$D$11:$M$11</definedName>
    <definedName name="_45__123Graph_BCHART_4" hidden="1">[10]BATHURST!$L$12:$L$23</definedName>
    <definedName name="_45__123Graph_BCHART_9" hidden="1">[3]SYDNEY!$L$19:$L$49</definedName>
    <definedName name="_45__123Graph_CCHART_1" hidden="1">'[8]Summary - Drivers'!#REF!</definedName>
    <definedName name="_45__123Graph_CCHART_26" hidden="1">[4]Menu!$D$92:$M$92</definedName>
    <definedName name="_45__123Graph_CCHART_3" hidden="1">[2]CF!$B$202:$V$202</definedName>
    <definedName name="_45__123Graph_DCHART_112" hidden="1">[4]Menu!$D$16:$M$16</definedName>
    <definedName name="_45__123Graph_ECHART_2" hidden="1">'[3]Summary - Drivers'!#REF!</definedName>
    <definedName name="_45__123Graph_XCHART_112" hidden="1">[4]Menu!$AF$15:$AO$15</definedName>
    <definedName name="_45__123Graph_XCHART_2" hidden="1">[6]Drivers!$G$2:$AA$2</definedName>
    <definedName name="_46____123Graph_ACHART_4" hidden="1">[2]CF!$B$176:$V$176</definedName>
    <definedName name="_46____123Graph_CO_S_GAS" hidden="1">'[1]00DATES'!$G$39:$G$50</definedName>
    <definedName name="_46____123Graph_CT_OVER" hidden="1">'[1]00DATES'!$G$65:$G$76</definedName>
    <definedName name="_46____123Graph_D__LTR" hidden="1">'[15]00DATES'!$E$8:$E$19</definedName>
    <definedName name="_46___123Graph_DCHART_1" hidden="1">'[3]Summary - Drivers'!#REF!</definedName>
    <definedName name="_46__123Graph_ACHART_4" hidden="1">[2]CF!$B$176:$V$176</definedName>
    <definedName name="_46__123Graph_BCHART_5" hidden="1">'[10]SYDN WEST'!$K$9:$K$20</definedName>
    <definedName name="_46__123Graph_BO_S_GAS" hidden="1">'[10]00DATES'!$F$39:$F$50</definedName>
    <definedName name="_46__123Graph_CCHART_111" hidden="1">[16]Menu!$D$25:$M$25</definedName>
    <definedName name="_46__123Graph_CCHART_3" hidden="1">[2]CF!$B$202:$V$202</definedName>
    <definedName name="_46__123Graph_CCHART_30" hidden="1">[4]Menu!$D$12:$M$12</definedName>
    <definedName name="_46__123Graph_XCHART_112" hidden="1">[4]Menu!$AF$15:$AO$15</definedName>
    <definedName name="_46__123Graph_XCHART_2" hidden="1">[22]Drivers!$G$2:$AA$2</definedName>
    <definedName name="_46__123Graph_XCHART_30" hidden="1">[16]Menu!$AF$15:$AO$15</definedName>
    <definedName name="_47____123Graph_ACHART_5" hidden="1">[2]CF!$B$194:$V$194</definedName>
    <definedName name="_47____123Graph_BCHART_26" hidden="1">[4]Menu!$D$88:$M$88</definedName>
    <definedName name="_47____123Graph_CT_OVER" hidden="1">'[1]00DATES'!$G$65:$G$76</definedName>
    <definedName name="_47____123Graph_D__LTR" hidden="1">'[1]00DATES'!$E$8:$E$19</definedName>
    <definedName name="_47____123Graph_DCHART_1" hidden="1">'[3]Summary - Drivers'!#REF!</definedName>
    <definedName name="_47___123Graph_DCHART_112" hidden="1">[4]Menu!$D$16:$M$16</definedName>
    <definedName name="_47__123Graph_ACHART_5" hidden="1">[2]CF!$B$194:$V$194</definedName>
    <definedName name="_47__123Graph_BCHART_6" hidden="1">[2]CF!$B$169:$V$169</definedName>
    <definedName name="_47__123Graph_BT_OVER" hidden="1">'[10]00DATES'!$F$65:$F$76</definedName>
    <definedName name="_47__123Graph_CCHART_112" hidden="1">[16]Menu!$D$19:$M$19</definedName>
    <definedName name="_47__123Graph_CCHART_30" hidden="1">[4]Menu!$D$12:$M$12</definedName>
    <definedName name="_47__123Graph_CCHART_4" hidden="1">[10]BATHURST!$M$12:$M$23</definedName>
    <definedName name="_47__123Graph_CO_S_GAS" hidden="1">'[1]00DATES'!$G$39:$G$50</definedName>
    <definedName name="_47__123Graph_XCHART_2" hidden="1">[6]Drivers!$G$2:$AA$2</definedName>
    <definedName name="_47__123Graph_XCHART_30" hidden="1">[4]Menu!$AF$15:$AO$15</definedName>
    <definedName name="_47__123Graph_XCHART_4" hidden="1">[2]CF!$B$121:$V$121</definedName>
    <definedName name="_48____123Graph_ACHART_6" hidden="1">[2]CF!$B$160:$V$160</definedName>
    <definedName name="_48____123Graph_D__LTR" hidden="1">'[1]00DATES'!$E$8:$E$19</definedName>
    <definedName name="_48____123Graph_DCHART_1" hidden="1">'[3]Summary - Drivers'!#REF!</definedName>
    <definedName name="_48____123Graph_DCHART_112" hidden="1">[4]Menu!$D$16:$M$16</definedName>
    <definedName name="_48__123Graph_ACHART_6" hidden="1">[2]CF!$B$160:$V$160</definedName>
    <definedName name="_48__123Graph_BCHART_29" hidden="1">[19]Menu!#REF!</definedName>
    <definedName name="_48__123Graph_BCHART_7" hidden="1">[10]CANBERRA!$V$27:$V$38</definedName>
    <definedName name="_48__123Graph_C__LTR" hidden="1">'[10]00DATES'!$G$8:$G$19</definedName>
    <definedName name="_48__123Graph_CCHART_12" hidden="1">[11]Instructions!$Q$26:$Q$26</definedName>
    <definedName name="_48__123Graph_CCHART_4" hidden="1">[10]BATHURST!$M$12:$M$23</definedName>
    <definedName name="_48__123Graph_CCHART_5" hidden="1">'[10]SYDN WEST'!$L$9:$L$20</definedName>
    <definedName name="_48__123Graph_CT_OVER" hidden="1">'[1]00DATES'!$G$65:$G$76</definedName>
    <definedName name="_48__123Graph_DCHART_3" hidden="1">[2]CF!$B$196:$V$196</definedName>
    <definedName name="_48__123Graph_XCHART_30" hidden="1">[4]Menu!$AF$15:$AO$15</definedName>
    <definedName name="_48__123Graph_XCHART_4" hidden="1">[2]CF!$B$121:$V$121</definedName>
    <definedName name="_48__123Graph_XCHART_5" hidden="1">[2]CF!$B$121:$V$121</definedName>
    <definedName name="_49____123Graph_AO_S_GAS" hidden="1">'[15]00DATES'!$D$39:$D$50</definedName>
    <definedName name="_49____123Graph_DCHART_1" hidden="1">'[3]Summary - Drivers'!#REF!</definedName>
    <definedName name="_49____123Graph_DCHART_112" hidden="1">[4]Menu!$D$16:$M$16</definedName>
    <definedName name="_49____123Graph_DCHART_2" hidden="1">'[3]Summary - Drivers'!#REF!</definedName>
    <definedName name="_49___123Graph_DCHART_2" hidden="1">'[3]Summary - Drivers'!#REF!</definedName>
    <definedName name="_49__123Graph_AO_S_GAS" hidden="1">'[18]00DATES'!$D$39:$D$50</definedName>
    <definedName name="_49__123Graph_BCHART_3" hidden="1">[2]CF!$B$200:$V$200</definedName>
    <definedName name="_49__123Graph_BCHART_8" hidden="1">[10]CANBERRA!$L$19:$L$49</definedName>
    <definedName name="_49__123Graph_CCHART_5" hidden="1">'[10]SYDN WEST'!$L$9:$L$20</definedName>
    <definedName name="_49__123Graph_CCHART_6" hidden="1">[10]GOULBURN!$L$14:$L$25</definedName>
    <definedName name="_49__123Graph_D__LTR" hidden="1">'[1]00DATES'!$E$8:$E$19</definedName>
    <definedName name="_49__123Graph_DO_S_GAS" hidden="1">'[1]00DATES'!$E$39:$E$50</definedName>
    <definedName name="_49__123Graph_XCHART_4" hidden="1">[2]CF!$B$121:$V$121</definedName>
    <definedName name="_49__123Graph_XCHART_5" hidden="1">[2]CF!$B$121:$V$121</definedName>
    <definedName name="_49__123Graph_XCHART_6" hidden="1">[2]CF!$B$121:$V$121</definedName>
    <definedName name="_5_____123Graph_BCHART_1" hidden="1">'[3]Summary - Drivers'!#REF!</definedName>
    <definedName name="_5_____123Graph_BCHART_2" hidden="1">'[3]Summary - Drivers'!#REF!</definedName>
    <definedName name="_5_____123Graph_BCHART_29" hidden="1">[5]Menu!#REF!</definedName>
    <definedName name="_5___123Graph_ACHART_1" hidden="1">'[3]Summary - Drivers'!#REF!</definedName>
    <definedName name="_5__123Graph_ACHART_111" hidden="1">[4]Menu!$D$23:$M$23</definedName>
    <definedName name="_5__123Graph_ACHART_112" hidden="1">[4]Menu!$D$17:$M$17</definedName>
    <definedName name="_5__123Graph_ACHART_2" hidden="1">[10]WOLLONGONG!$K$12:$K$23</definedName>
    <definedName name="_5__123Graph_ACHART_26" hidden="1">[16]Menu!$D$83:$M$83</definedName>
    <definedName name="_5__123Graph_ACHART_29" hidden="1">[5]Menu!#REF!</definedName>
    <definedName name="_5__123Graph_ACHART_4" hidden="1">[14]BATHURST!$K$12:$K$23</definedName>
    <definedName name="_50____123Graph_AT_OVER" hidden="1">'[15]00DATES'!$D$65:$D$76</definedName>
    <definedName name="_50____123Graph_DCHART_112" hidden="1">[4]Menu!$D$16:$M$16</definedName>
    <definedName name="_50____123Graph_DCHART_2" hidden="1">'[3]Summary - Drivers'!#REF!</definedName>
    <definedName name="_50____123Graph_DCHART_3" hidden="1">[2]CF!$B$196:$V$196</definedName>
    <definedName name="_50___123Graph_DCHART_3" hidden="1">[2]CF!$B$196:$V$196</definedName>
    <definedName name="_50__123Graph_AT_OVER" hidden="1">'[18]00DATES'!$D$65:$D$76</definedName>
    <definedName name="_50__123Graph_BCHART_4" hidden="1">[10]BATHURST!$L$12:$L$23</definedName>
    <definedName name="_50__123Graph_BCHART_9" hidden="1">[10]SYDNEY!$L$19:$L$49</definedName>
    <definedName name="_50__123Graph_CCHART_2" hidden="1">'[8]Summary - Drivers'!#REF!</definedName>
    <definedName name="_50__123Graph_CCHART_6" hidden="1">[10]GOULBURN!$L$14:$L$25</definedName>
    <definedName name="_50__123Graph_CCHART_7" hidden="1">[10]CANBERRA!$W$27:$W$38</definedName>
    <definedName name="_50__123Graph_DT_OVER" hidden="1">'[1]00DATES'!$E$65:$E$76</definedName>
    <definedName name="_50__123Graph_XCHART_5" hidden="1">[2]CF!$B$121:$V$121</definedName>
    <definedName name="_50__123Graph_XCHART_6" hidden="1">[2]CF!$B$121:$V$121</definedName>
    <definedName name="_51____123Graph_B__LTR" hidden="1">'[15]00DATES'!$F$8:$F$19</definedName>
    <definedName name="_51____123Graph_DCHART_2" hidden="1">'[3]Summary - Drivers'!#REF!</definedName>
    <definedName name="_51____123Graph_DCHART_3" hidden="1">[2]CF!$B$196:$V$196</definedName>
    <definedName name="_51____123Graph_DO_S_GAS" hidden="1">'[15]00DATES'!$E$39:$E$50</definedName>
    <definedName name="_51___123Graph_DO_S_GAS" hidden="1">'[15]00DATES'!$E$39:$E$50</definedName>
    <definedName name="_51__123Graph_B__LTR" hidden="1">'[18]00DATES'!$F$8:$F$19</definedName>
    <definedName name="_51__123Graph_BCHART_5" hidden="1">'[10]SYDN WEST'!$K$9:$K$20</definedName>
    <definedName name="_51__123Graph_BO_S_GAS" hidden="1">'[15]00DATES'!$F$39:$F$50</definedName>
    <definedName name="_51__123Graph_CCHART_1" hidden="1">'[12]Summary - Drivers'!#REF!</definedName>
    <definedName name="_51__123Graph_CCHART_26" hidden="1">[16]Menu!$D$92:$M$92</definedName>
    <definedName name="_51__123Graph_CCHART_7" hidden="1">[10]CANBERRA!$W$27:$W$38</definedName>
    <definedName name="_51__123Graph_CO_S_GAS" hidden="1">'[15]00DATES'!$G$39:$G$50</definedName>
    <definedName name="_51__123Graph_XCHART_6" hidden="1">[2]CF!$B$121:$V$121</definedName>
    <definedName name="_52____123Graph_DCHART_3" hidden="1">[2]CF!$B$196:$V$196</definedName>
    <definedName name="_52____123Graph_DO_S_GAS" hidden="1">'[1]00DATES'!$E$39:$E$50</definedName>
    <definedName name="_52____123Graph_DT_OVER" hidden="1">'[15]00DATES'!$E$65:$E$76</definedName>
    <definedName name="_52___123Graph_DT_OVER" hidden="1">'[15]00DATES'!$E$65:$E$76</definedName>
    <definedName name="_52__123Graph_BCHART_6" hidden="1">[2]CF!$B$169:$V$169</definedName>
    <definedName name="_52__123Graph_BT_OVER" hidden="1">'[15]00DATES'!$F$65:$F$76</definedName>
    <definedName name="_52__123Graph_CCHART_111" hidden="1">[11]Menu!$D$25:$M$25</definedName>
    <definedName name="_52__123Graph_CCHART_3" hidden="1">[2]CF!$B$202:$V$202</definedName>
    <definedName name="_52__123Graph_CO_S_GAS" hidden="1">'[15]00DATES'!$G$39:$G$50</definedName>
    <definedName name="_52__123Graph_CT_OVER" hidden="1">'[15]00DATES'!$G$65:$G$76</definedName>
    <definedName name="_52__123Graph_DCHART_1" hidden="1">'[3]Summary - Drivers'!#REF!</definedName>
    <definedName name="_53____123Graph_DO_S_GAS" hidden="1">'[1]00DATES'!$E$39:$E$50</definedName>
    <definedName name="_53____123Graph_DT_OVER" hidden="1">'[1]00DATES'!$E$65:$E$76</definedName>
    <definedName name="_53____123Graph_ECHART_1" hidden="1">'[3]Summary - Drivers'!#REF!</definedName>
    <definedName name="_53__123Graph_BCHART_7" hidden="1">[10]CANBERRA!$V$27:$V$38</definedName>
    <definedName name="_53__123Graph_C__LTR" hidden="1">'[15]00DATES'!$G$8:$G$19</definedName>
    <definedName name="_53__123Graph_CCHART_112" hidden="1">[11]Menu!$D$19:$M$19</definedName>
    <definedName name="_53__123Graph_CCHART_30" hidden="1">[16]Menu!$D$12:$M$12</definedName>
    <definedName name="_53__123Graph_CT_OVER" hidden="1">'[15]00DATES'!$G$65:$G$76</definedName>
    <definedName name="_53__123Graph_D__LTR" hidden="1">'[15]00DATES'!$E$8:$E$19</definedName>
    <definedName name="_53__123Graph_DCHART_112" hidden="1">[4]Menu!$D$16:$M$16</definedName>
    <definedName name="_54______123Graph_CCHART_1" hidden="1">'[3]Summary - Drivers'!#REF!</definedName>
    <definedName name="_54____123Graph_BCHART_1" hidden="1">'[3]Summary - Drivers'!#REF!</definedName>
    <definedName name="_54____123Graph_C__LTR" hidden="1">'[15]00DATES'!$G$8:$G$19</definedName>
    <definedName name="_54____123Graph_DT_OVER" hidden="1">'[1]00DATES'!$E$65:$E$76</definedName>
    <definedName name="_54____123Graph_ECHART_1" hidden="1">'[3]Summary - Drivers'!#REF!</definedName>
    <definedName name="_54____123Graph_ECHART_2" hidden="1">'[3]Summary - Drivers'!#REF!</definedName>
    <definedName name="_54___123Graph_ECHART_1" hidden="1">'[3]Summary - Drivers'!#REF!</definedName>
    <definedName name="_54__123Graph_BCHART_8" hidden="1">[10]CANBERRA!$L$19:$L$49</definedName>
    <definedName name="_54__123Graph_CCHART_12" hidden="1">[19]Instructions!$Q$26:$Q$26</definedName>
    <definedName name="_54__123Graph_CCHART_4" hidden="1">[10]BATHURST!$M$12:$M$23</definedName>
    <definedName name="_54__123Graph_D__LTR" hidden="1">'[15]00DATES'!$E$8:$E$19</definedName>
    <definedName name="_54__123Graph_DCHART_1" hidden="1">'[3]Summary - Drivers'!#REF!</definedName>
    <definedName name="_55____123Graph_BCHART_111" hidden="1">[4]Menu!$D$24:$M$24</definedName>
    <definedName name="_55____123Graph_ECHART_1" hidden="1">'[3]Summary - Drivers'!#REF!</definedName>
    <definedName name="_55____123Graph_ECHART_2" hidden="1">'[3]Summary - Drivers'!#REF!</definedName>
    <definedName name="_55____123Graph_XCHART_112" hidden="1">[4]Menu!$AF$15:$AO$15</definedName>
    <definedName name="_55__123Graph_BCHART_9" hidden="1">[10]SYDNEY!$L$19:$L$49</definedName>
    <definedName name="_55__123Graph_CCHART_5" hidden="1">'[10]SYDN WEST'!$L$9:$L$20</definedName>
    <definedName name="_55__123Graph_DCHART_1" hidden="1">'[3]Summary - Drivers'!#REF!</definedName>
    <definedName name="_55__123Graph_DCHART_112" hidden="1">[7]Menu!$D$16:$M$16</definedName>
    <definedName name="_56____123Graph_BCHART_112" hidden="1">[4]Menu!$D$18:$M$18</definedName>
    <definedName name="_56____123Graph_ECHART_2" hidden="1">'[3]Summary - Drivers'!#REF!</definedName>
    <definedName name="_56____123Graph_XCHART_112" hidden="1">[4]Menu!$AF$15:$AO$15</definedName>
    <definedName name="_56____123Graph_XCHART_2" hidden="1">[6]Drivers!$G$2:$AA$2</definedName>
    <definedName name="_56___123Graph_ECHART_2" hidden="1">'[3]Summary - Drivers'!#REF!</definedName>
    <definedName name="_56__123Graph_BO_S_GAS" hidden="1">'[15]00DATES'!$F$39:$F$50</definedName>
    <definedName name="_56__123Graph_CCHART_6" hidden="1">[10]GOULBURN!$L$14:$L$25</definedName>
    <definedName name="_56__123Graph_DCHART_112" hidden="1">[4]Menu!$D$16:$M$16</definedName>
    <definedName name="_56__123Graph_DCHART_2" hidden="1">'[3]Summary - Drivers'!#REF!</definedName>
    <definedName name="_56__123Graph_XCHART_2" hidden="1">[6]Drivers!$G$2:$AA$2</definedName>
    <definedName name="_57____123Graph_CCHART_111" hidden="1">[4]Menu!$D$25:$M$25</definedName>
    <definedName name="_57____123Graph_XCHART_112" hidden="1">[4]Menu!$AF$15:$AO$15</definedName>
    <definedName name="_57____123Graph_XCHART_2" hidden="1">[6]Drivers!$G$2:$AA$2</definedName>
    <definedName name="_57____123Graph_XCHART_30" hidden="1">[4]Menu!$AF$15:$AO$15</definedName>
    <definedName name="_57___123Graph_XCHART_112" hidden="1">[4]Menu!$AF$15:$AO$15</definedName>
    <definedName name="_57__123Graph_BT_OVER" hidden="1">'[15]00DATES'!$F$65:$F$76</definedName>
    <definedName name="_57__123Graph_CCHART_2" hidden="1">'[12]Summary - Drivers'!#REF!</definedName>
    <definedName name="_57__123Graph_CCHART_7" hidden="1">[10]CANBERRA!$W$27:$W$38</definedName>
    <definedName name="_57__123Graph_DCHART_2" hidden="1">'[3]Summary - Drivers'!#REF!</definedName>
    <definedName name="_57__123Graph_DCHART_25" hidden="1">'[11]GAS RECEIPTS DATA'!$D$5:$D$40</definedName>
    <definedName name="_57__123Graph_DCHART_3" hidden="1">[2]CF!$B$196:$V$196</definedName>
    <definedName name="_57__123Graph_XCHART_30" hidden="1">[4]Menu!$AF$15:$AO$15</definedName>
    <definedName name="_58____123Graph_CCHART_112" hidden="1">[4]Menu!$D$19:$M$19</definedName>
    <definedName name="_58____123Graph_XCHART_2" hidden="1">[6]Drivers!$G$2:$AA$2</definedName>
    <definedName name="_58____123Graph_XCHART_30" hidden="1">[4]Menu!$AF$15:$AO$15</definedName>
    <definedName name="_58____123Graph_XCHART_4" hidden="1">[2]CF!$B$121:$V$121</definedName>
    <definedName name="_58___123Graph_XCHART_2" hidden="1">[6]Drivers!$G$2:$AA$2</definedName>
    <definedName name="_58__123Graph_C__LTR" hidden="1">'[15]00DATES'!$G$8:$G$19</definedName>
    <definedName name="_58__123Graph_CCHART_111" hidden="1">[12]Menu!$D$25:$M$25</definedName>
    <definedName name="_58__123Graph_CCHART_26" hidden="1">[11]Menu!$D$92:$M$92</definedName>
    <definedName name="_58__123Graph_CO_S_GAS" hidden="1">'[1]00DATES'!$G$39:$G$50</definedName>
    <definedName name="_58__123Graph_DCHART_25" hidden="1">'[11]GAS RECEIPTS DATA'!$D$5:$D$40</definedName>
    <definedName name="_58__123Graph_DCHART_3" hidden="1">[2]CF!$B$196:$V$196</definedName>
    <definedName name="_58__123Graph_DO_S_GAS" hidden="1">'[1]00DATES'!$E$39:$E$50</definedName>
    <definedName name="_58__123Graph_XCHART_4" hidden="1">[2]CF!$B$121:$V$121</definedName>
    <definedName name="_59____123Graph_BCHART_2" hidden="1">'[3]Summary - Drivers'!#REF!</definedName>
    <definedName name="_59____123Graph_XCHART_30" hidden="1">[4]Menu!$AF$15:$AO$15</definedName>
    <definedName name="_59____123Graph_XCHART_4" hidden="1">[2]CF!$B$121:$V$121</definedName>
    <definedName name="_59____123Graph_XCHART_5" hidden="1">[2]CF!$B$121:$V$121</definedName>
    <definedName name="_59___123Graph_XCHART_30" hidden="1">[4]Menu!$AF$15:$AO$15</definedName>
    <definedName name="_59__123Graph_CCHART_112" hidden="1">[12]Menu!$D$19:$M$19</definedName>
    <definedName name="_59__123Graph_CCHART_3" hidden="1">[6]CF!$B$202:$V$202</definedName>
    <definedName name="_59__123Graph_CT_OVER" hidden="1">'[1]00DATES'!$G$65:$G$76</definedName>
    <definedName name="_59__123Graph_DCHART_3" hidden="1">[2]CF!$B$196:$V$196</definedName>
    <definedName name="_59__123Graph_DCHART_7" hidden="1">[10]CANBERRA!$X$27:$X$38</definedName>
    <definedName name="_59__123Graph_DT_OVER" hidden="1">'[1]00DATES'!$E$65:$E$76</definedName>
    <definedName name="_59__123Graph_XCHART_5" hidden="1">[2]CF!$B$121:$V$121</definedName>
    <definedName name="_6_____123Graph_ACHART_29" hidden="1">[5]Menu!#REF!</definedName>
    <definedName name="_6_____123Graph_BCHART_2" hidden="1">'[3]Summary - Drivers'!#REF!</definedName>
    <definedName name="_6_____123Graph_BCHART_29" hidden="1">[5]Menu!#REF!</definedName>
    <definedName name="_6_____123Graph_CCHART_1" hidden="1">'[3]Summary - Drivers'!#REF!</definedName>
    <definedName name="_6___123Graph_ACHART_111" hidden="1">[4]Menu!$D$23:$M$23</definedName>
    <definedName name="_6__123Graph_ACHART_1" hidden="1">'[3]Summary - Drivers'!#REF!</definedName>
    <definedName name="_6__123Graph_ACHART_111" hidden="1">[12]Menu!$D$23:$M$23</definedName>
    <definedName name="_6__123Graph_ACHART_112" hidden="1">[4]Menu!$D$17:$M$17</definedName>
    <definedName name="_6__123Graph_ACHART_2" hidden="1">[10]WOLLONGONG!$K$12:$K$23</definedName>
    <definedName name="_6__123Graph_ACHART_25" hidden="1">'[11]GAS RECEIPTS DATA'!$C$5:$C$39</definedName>
    <definedName name="_6__123Graph_ACHART_26" hidden="1">[4]Menu!$D$83:$M$83</definedName>
    <definedName name="_6__123Graph_ACHART_29" hidden="1">[13]Menu!#REF!</definedName>
    <definedName name="_6__123Graph_ACHART_3" hidden="1">[2]CF!$B$197:$V$197</definedName>
    <definedName name="_6__123Graph_ACHART_5" hidden="1">'[14]SYDN WEST'!$J$9:$J$20</definedName>
    <definedName name="_60____123Graph_BCHART_26" hidden="1">[4]Menu!$D$88:$M$88</definedName>
    <definedName name="_60____123Graph_XCHART_4" hidden="1">[2]CF!$B$121:$V$121</definedName>
    <definedName name="_60____123Graph_XCHART_5" hidden="1">[2]CF!$B$121:$V$121</definedName>
    <definedName name="_60____123Graph_XCHART_6" hidden="1">[2]CF!$B$121:$V$121</definedName>
    <definedName name="_60___123Graph_XCHART_4" hidden="1">[2]CF!$B$121:$V$121</definedName>
    <definedName name="_60__123Graph_CCHART_12" hidden="1">[11]Instructions!$Q$26:$Q$26</definedName>
    <definedName name="_60__123Graph_CCHART_30" hidden="1">[11]Menu!$D$12:$M$12</definedName>
    <definedName name="_60__123Graph_D__LTR" hidden="1">'[1]00DATES'!$E$8:$E$19</definedName>
    <definedName name="_60__123Graph_DCHART_7" hidden="1">[10]CANBERRA!$X$27:$X$38</definedName>
    <definedName name="_60__123Graph_DO_S_GAS" hidden="1">'[15]00DATES'!$E$39:$E$50</definedName>
    <definedName name="_61____123Graph_CCHART_26" hidden="1">[4]Menu!$D$92:$M$92</definedName>
    <definedName name="_61____123Graph_XCHART_5" hidden="1">[2]CF!$B$121:$V$121</definedName>
    <definedName name="_61____123Graph_XCHART_6" hidden="1">[2]CF!$B$121:$V$121</definedName>
    <definedName name="_61___123Graph_A__LTR" hidden="1">'[15]00DATES'!$D$8:$D$19</definedName>
    <definedName name="_61___123Graph_XCHART_5" hidden="1">[2]CF!$B$121:$V$121</definedName>
    <definedName name="_61__123Graph_CCHART_4" hidden="1">[3]BATHURST!$M$12:$M$23</definedName>
    <definedName name="_61__123Graph_DO_S_GAS" hidden="1">'[15]00DATES'!$E$39:$E$50</definedName>
    <definedName name="_61__123Graph_DT_OVER" hidden="1">'[15]00DATES'!$E$65:$E$76</definedName>
    <definedName name="_62____123Graph_CCHART_3" hidden="1">[2]CF!$B$202:$V$202</definedName>
    <definedName name="_62____123Graph_XCHART_6" hidden="1">[2]CF!$B$121:$V$121</definedName>
    <definedName name="_62___123Graph_A__LTR" hidden="1">'[1]00DATES'!$D$8:$D$19</definedName>
    <definedName name="_62___123Graph_ACHART_1" hidden="1">'[3]Summary - Drivers'!#REF!</definedName>
    <definedName name="_62___123Graph_XCHART_6" hidden="1">[2]CF!$B$121:$V$121</definedName>
    <definedName name="_62__123Graph_CCHART_5" hidden="1">'[3]SYDN WEST'!$L$9:$L$20</definedName>
    <definedName name="_62__123Graph_DCHART_1" hidden="1">'[8]Summary - Drivers'!#REF!</definedName>
    <definedName name="_62__123Graph_DT_OVER" hidden="1">'[15]00DATES'!$E$65:$E$76</definedName>
    <definedName name="_62__123Graph_ECHART_1" hidden="1">'[3]Summary - Drivers'!#REF!</definedName>
    <definedName name="_63______123Graph_CCHART_2" hidden="1">'[3]Summary - Drivers'!#REF!</definedName>
    <definedName name="_63____123Graph_BCHART_29" hidden="1">[5]Menu!#REF!</definedName>
    <definedName name="_63___123Graph_A__LTR" hidden="1">'[1]00DATES'!$D$8:$D$19</definedName>
    <definedName name="_63___123Graph_ACHART_1" hidden="1">'[3]Summary - Drivers'!#REF!</definedName>
    <definedName name="_63___123Graph_ACHART_111" hidden="1">[4]Menu!$D$23:$M$23</definedName>
    <definedName name="_63__123Graph_CCHART_1" hidden="1">'[3]Summary - Drivers'!#REF!</definedName>
    <definedName name="_63__123Graph_CCHART_6" hidden="1">[3]GOULBURN!$L$14:$L$25</definedName>
    <definedName name="_63__123Graph_DCHART_112" hidden="1">[16]Menu!$D$16:$M$16</definedName>
    <definedName name="_63__123Graph_ECHART_1" hidden="1">'[3]Summary - Drivers'!#REF!</definedName>
    <definedName name="_63__123Graph_ECHART_2" hidden="1">'[3]Summary - Drivers'!#REF!</definedName>
    <definedName name="_64____123Graph_BCHART_3" hidden="1">[2]CF!$B$200:$V$200</definedName>
    <definedName name="_64____123Graph_CO_S_GAS" hidden="1">'[15]00DATES'!$G$39:$G$50</definedName>
    <definedName name="_64___123Graph_ACHART_1" hidden="1">'[3]Summary - Drivers'!#REF!</definedName>
    <definedName name="_64___123Graph_ACHART_111" hidden="1">[4]Menu!$D$23:$M$23</definedName>
    <definedName name="_64___123Graph_ACHART_112" hidden="1">[4]Menu!$D$17:$M$17</definedName>
    <definedName name="_64__123Graph_CCHART_111" hidden="1">[12]Menu!$D$25:$M$25</definedName>
    <definedName name="_64__123Graph_CCHART_7" hidden="1">[3]CANBERRA!$W$27:$W$38</definedName>
    <definedName name="_64__123Graph_ECHART_2" hidden="1">'[3]Summary - Drivers'!#REF!</definedName>
    <definedName name="_64__123Graph_ECHART_26" hidden="1">[11]CUSTDATA!$D$88:$D$91</definedName>
    <definedName name="_65____123Graph_BCHART_6" hidden="1">[2]CF!$B$169:$V$169</definedName>
    <definedName name="_65____123Graph_CT_OVER" hidden="1">'[15]00DATES'!$G$65:$G$76</definedName>
    <definedName name="_65___123Graph_ACHART_111" hidden="1">[4]Menu!$D$23:$M$23</definedName>
    <definedName name="_65___123Graph_ACHART_112" hidden="1">[4]Menu!$D$17:$M$17</definedName>
    <definedName name="_65___123Graph_ACHART_2" hidden="1">[10]WOLLONGONG!$K$12:$K$23</definedName>
    <definedName name="_65__123Graph_BCHART_111" hidden="1">[4]Menu!$D$24:$M$24</definedName>
    <definedName name="_65__123Graph_CCHART_112" hidden="1">[12]Menu!$D$19:$M$19</definedName>
    <definedName name="_65__123Graph_CCHART_26" hidden="1">[12]Menu!$D$92:$M$92</definedName>
    <definedName name="_65__123Graph_CO_S_GAS" hidden="1">'[10]00DATES'!$G$39:$G$50</definedName>
    <definedName name="_65__123Graph_DCHART_2" hidden="1">'[8]Summary - Drivers'!#REF!</definedName>
    <definedName name="_65__123Graph_ECHART_2" hidden="1">'[3]Summary - Drivers'!#REF!</definedName>
    <definedName name="_65__123Graph_ECHART_26" hidden="1">[11]CUSTDATA!$D$88:$D$91</definedName>
    <definedName name="_65__123Graph_XCHART_1" hidden="1">[10]SYDNEY!$B$19:$B$48</definedName>
    <definedName name="_66____123Graph_BO_S_GAS" hidden="1">'[15]00DATES'!$F$39:$F$50</definedName>
    <definedName name="_66___123Graph_ACHART_112" hidden="1">[4]Menu!$D$17:$M$17</definedName>
    <definedName name="_66___123Graph_ACHART_2" hidden="1">[10]WOLLONGONG!$K$12:$K$23</definedName>
    <definedName name="_66___123Graph_ACHART_25" hidden="1">'[11]GAS RECEIPTS DATA'!$C$5:$C$39</definedName>
    <definedName name="_66__123Graph_CCHART_12" hidden="1">[11]Instructions!$Q$26:$Q$26</definedName>
    <definedName name="_66__123Graph_CCHART_3" hidden="1">[2]CF!$B$202:$V$202</definedName>
    <definedName name="_66__123Graph_CT_OVER" hidden="1">'[10]00DATES'!$G$65:$G$76</definedName>
    <definedName name="_66__123Graph_DCHART_25" hidden="1">'[11]GAS RECEIPTS DATA'!$D$5:$D$40</definedName>
    <definedName name="_66__123Graph_XCHART_1" hidden="1">[10]SYDNEY!$B$19:$B$48</definedName>
    <definedName name="_66__123Graph_XCHART_112" hidden="1">[4]Menu!$AF$15:$AO$15</definedName>
    <definedName name="_67____123Graph_BT_OVER" hidden="1">'[15]00DATES'!$F$65:$F$76</definedName>
    <definedName name="_67___123Graph_ACHART_2" hidden="1">[10]WOLLONGONG!$K$12:$K$23</definedName>
    <definedName name="_67___123Graph_ACHART_25" hidden="1">'[11]GAS RECEIPTS DATA'!$C$5:$C$39</definedName>
    <definedName name="_67___123Graph_ACHART_26" hidden="1">[4]Menu!$D$83:$M$83</definedName>
    <definedName name="_67__123Graph_CCHART_30" hidden="1">[12]Menu!$D$12:$M$12</definedName>
    <definedName name="_67__123Graph_D__LTR" hidden="1">'[10]00DATES'!$E$8:$E$19</definedName>
    <definedName name="_67__123Graph_DCHART_3" hidden="1">[2]CF!$B$196:$V$196</definedName>
    <definedName name="_67__123Graph_XCHART_112" hidden="1">[4]Menu!$AF$15:$AO$15</definedName>
    <definedName name="_67__123Graph_XCHART_2" hidden="1">[6]Drivers!$G$2:$AA$2</definedName>
    <definedName name="_68____123Graph_C__LTR" hidden="1">'[15]00DATES'!$G$8:$G$19</definedName>
    <definedName name="_68___123Graph_ACHART_25" hidden="1">'[11]GAS RECEIPTS DATA'!$C$5:$C$39</definedName>
    <definedName name="_68___123Graph_ACHART_26" hidden="1">[4]Menu!$D$83:$M$83</definedName>
    <definedName name="_68___123Graph_ACHART_29" hidden="1">[5]Menu!#REF!</definedName>
    <definedName name="_68__123Graph_CCHART_4" hidden="1">[10]BATHURST!$M$12:$M$23</definedName>
    <definedName name="_68__123Graph_DCHART_7" hidden="1">[10]CANBERRA!$X$27:$X$38</definedName>
    <definedName name="_68__123Graph_XCHART_2" hidden="1">[6]Drivers!$G$2:$AA$2</definedName>
    <definedName name="_68__123Graph_XCHART_30" hidden="1">[4]Menu!$AF$15:$AO$15</definedName>
    <definedName name="_69____123Graph_DCHART_112" hidden="1">[4]Menu!$D$16:$M$16</definedName>
    <definedName name="_69___123Graph_ACHART_26" hidden="1">[4]Menu!$D$83:$M$83</definedName>
    <definedName name="_69___123Graph_ACHART_29" hidden="1">[5]Menu!#REF!</definedName>
    <definedName name="_69___123Graph_ACHART_3" hidden="1">[2]CF!$B$197:$V$197</definedName>
    <definedName name="_69__123Graph_CCHART_5" hidden="1">'[10]SYDN WEST'!$L$9:$L$20</definedName>
    <definedName name="_69__123Graph_DO_S_GAS" hidden="1">'[1]00DATES'!$E$39:$E$50</definedName>
    <definedName name="_69__123Graph_XCHART_30" hidden="1">[4]Menu!$AF$15:$AO$15</definedName>
    <definedName name="_69__123Graph_XCHART_4" hidden="1">[2]CF!$B$121:$V$121</definedName>
    <definedName name="_7_____123Graph_BCHART_29" hidden="1">[5]Menu!#REF!</definedName>
    <definedName name="_7_____123Graph_CCHART_1" hidden="1">'[3]Summary - Drivers'!#REF!</definedName>
    <definedName name="_7_____123Graph_CCHART_2" hidden="1">'[3]Summary - Drivers'!#REF!</definedName>
    <definedName name="_7___123Graph_ACHART_112" hidden="1">[4]Menu!$D$17:$M$17</definedName>
    <definedName name="_7__123Graph_ACHART_111" hidden="1">[12]Menu!$D$23:$M$23</definedName>
    <definedName name="_7__123Graph_ACHART_112" hidden="1">[12]Menu!$D$17:$M$17</definedName>
    <definedName name="_7__123Graph_ACHART_2" hidden="1">[3]WOLLONGONG!$K$12:$K$23</definedName>
    <definedName name="_7__123Graph_ACHART_25" hidden="1">'[11]GAS RECEIPTS DATA'!$C$5:$C$39</definedName>
    <definedName name="_7__123Graph_ACHART_26" hidden="1">[4]Menu!$D$83:$M$83</definedName>
    <definedName name="_7__123Graph_ACHART_29" hidden="1">[5]Menu!#REF!</definedName>
    <definedName name="_7__123Graph_ACHART_3" hidden="1">[2]CF!$B$197:$V$197</definedName>
    <definedName name="_7__123Graph_ACHART_30" hidden="1">[4]Menu!$D$11:$M$11</definedName>
    <definedName name="_7__123Graph_ACHART_6" hidden="1">[14]GOULBURN!$J$14:$J$25</definedName>
    <definedName name="_70___123Graph_ACHART_29" hidden="1">[5]Menu!#REF!</definedName>
    <definedName name="_70___123Graph_ACHART_3" hidden="1">[2]CF!$B$197:$V$197</definedName>
    <definedName name="_70___123Graph_ACHART_30" hidden="1">[4]Menu!$D$11:$M$11</definedName>
    <definedName name="_70__123Graph_CCHART_6" hidden="1">[10]GOULBURN!$L$14:$L$25</definedName>
    <definedName name="_70__123Graph_DCHART_1" hidden="1">'[12]Summary - Drivers'!#REF!</definedName>
    <definedName name="_70__123Graph_DT_OVER" hidden="1">'[1]00DATES'!$E$65:$E$76</definedName>
    <definedName name="_70__123Graph_XCHART_4" hidden="1">[2]CF!$B$121:$V$121</definedName>
    <definedName name="_70__123Graph_XCHART_5" hidden="1">[2]CF!$B$121:$V$121</definedName>
    <definedName name="_71____123Graph_CCHART_1" hidden="1">'[3]Summary - Drivers'!#REF!</definedName>
    <definedName name="_71___123Graph_ACHART_3" hidden="1">[2]CF!$B$197:$V$197</definedName>
    <definedName name="_71___123Graph_ACHART_30" hidden="1">[4]Menu!$D$11:$M$11</definedName>
    <definedName name="_71___123Graph_ACHART_4" hidden="1">[2]CF!$B$176:$V$176</definedName>
    <definedName name="_71__123Graph_CCHART_2" hidden="1">'[3]Summary - Drivers'!#REF!</definedName>
    <definedName name="_71__123Graph_CCHART_7" hidden="1">[10]CANBERRA!$W$27:$W$38</definedName>
    <definedName name="_71__123Graph_DCHART_112" hidden="1">[11]Menu!$D$16:$M$16</definedName>
    <definedName name="_71__123Graph_XCHART_5" hidden="1">[2]CF!$B$121:$V$121</definedName>
    <definedName name="_71__123Graph_XCHART_6" hidden="1">[2]CF!$B$121:$V$121</definedName>
    <definedName name="_72______123Graph_DCHART_1" hidden="1">'[3]Summary - Drivers'!#REF!</definedName>
    <definedName name="_72____123Graph_CCHART_111" hidden="1">[4]Menu!$D$25:$M$25</definedName>
    <definedName name="_72____123Graph_DCHART_3" hidden="1">[2]CF!$B$196:$V$196</definedName>
    <definedName name="_72___123Graph_ACHART_30" hidden="1">[4]Menu!$D$11:$M$11</definedName>
    <definedName name="_72___123Graph_ACHART_4" hidden="1">[2]CF!$B$176:$V$176</definedName>
    <definedName name="_72___123Graph_ACHART_5" hidden="1">[2]CF!$B$194:$V$194</definedName>
    <definedName name="_72__123Graph_BCHART_112" hidden="1">[4]Menu!$D$18:$M$18</definedName>
    <definedName name="_72__123Graph_CCHART_26" hidden="1">[12]Menu!$D$92:$M$92</definedName>
    <definedName name="_72__123Graph_CO_S_GAS" hidden="1">'[15]00DATES'!$G$39:$G$50</definedName>
    <definedName name="_72__123Graph_ECHART_1" hidden="1">'[8]Summary - Drivers'!#REF!</definedName>
    <definedName name="_72__123Graph_XCHART_6" hidden="1">[2]CF!$B$121:$V$121</definedName>
    <definedName name="_72__123Graph_XCHART_8" hidden="1">[10]CANBERRA!$B$19:$B$49</definedName>
    <definedName name="_73____123Graph_CCHART_112" hidden="1">[4]Menu!$D$19:$M$19</definedName>
    <definedName name="_73____123Graph_DO_S_GAS" hidden="1">'[15]00DATES'!$E$39:$E$50</definedName>
    <definedName name="_73___123Graph_ACHART_4" hidden="1">[2]CF!$B$176:$V$176</definedName>
    <definedName name="_73___123Graph_ACHART_5" hidden="1">[2]CF!$B$194:$V$194</definedName>
    <definedName name="_73___123Graph_ACHART_6" hidden="1">[2]CF!$B$160:$V$160</definedName>
    <definedName name="_73__123Graph_CCHART_3" hidden="1">[2]CF!$B$202:$V$202</definedName>
    <definedName name="_73__123Graph_CT_OVER" hidden="1">'[15]00DATES'!$G$65:$G$76</definedName>
    <definedName name="_73__123Graph_XCHART_8" hidden="1">[10]CANBERRA!$B$19:$B$49</definedName>
    <definedName name="_74____123Graph_DT_OVER" hidden="1">'[15]00DATES'!$E$65:$E$76</definedName>
    <definedName name="_74___123Graph_ACHART_5" hidden="1">[2]CF!$B$194:$V$194</definedName>
    <definedName name="_74___123Graph_ACHART_6" hidden="1">[2]CF!$B$160:$V$160</definedName>
    <definedName name="_74___123Graph_ACHART_7" hidden="1">[10]CANBERRA!$U$27:$U$38</definedName>
    <definedName name="_74__123Graph_CCHART_30" hidden="1">[12]Menu!$D$12:$M$12</definedName>
    <definedName name="_74__123Graph_D__LTR" hidden="1">'[15]00DATES'!$E$8:$E$19</definedName>
    <definedName name="_74__123Graph_DCHART_2" hidden="1">'[12]Summary - Drivers'!#REF!</definedName>
    <definedName name="_74__123Graph_ECHART_2" hidden="1">'[8]Summary - Drivers'!#REF!</definedName>
    <definedName name="_75___123Graph_ACHART_6" hidden="1">[2]CF!$B$160:$V$160</definedName>
    <definedName name="_75___123Graph_ACHART_7" hidden="1">[10]CANBERRA!$U$27:$U$38</definedName>
    <definedName name="_75___123Graph_ACHART_8" hidden="1">[10]CANBERRA!$K$19:$K$49</definedName>
    <definedName name="_75__123Graph_CCHART_4" hidden="1">[10]BATHURST!$M$12:$M$23</definedName>
    <definedName name="_75__123Graph_DCHART_25" hidden="1">'[19]GAS RECEIPTS DATA'!$D$5:$D$40</definedName>
    <definedName name="_75__123Graph_ECHART_26" hidden="1">[11]CUSTDATA!$D$88:$D$91</definedName>
    <definedName name="_76____123Graph_CCHART_2" hidden="1">'[3]Summary - Drivers'!#REF!</definedName>
    <definedName name="_76___123Graph_ACHART_7" hidden="1">[10]CANBERRA!$U$27:$U$38</definedName>
    <definedName name="_76___123Graph_ACHART_8" hidden="1">[10]CANBERRA!$K$19:$K$49</definedName>
    <definedName name="_76___123Graph_ACHART_9" hidden="1">[10]SYDNEY!$K$19:$K$49</definedName>
    <definedName name="_76__123Graph_CCHART_5" hidden="1">'[10]SYDN WEST'!$L$9:$L$20</definedName>
    <definedName name="_76__123Graph_DCHART_3" hidden="1">[6]CF!$B$196:$V$196</definedName>
    <definedName name="_76__123Graph_XCHART_1" hidden="1">[10]SYDNEY!$B$19:$B$48</definedName>
    <definedName name="_77____123Graph_CCHART_26" hidden="1">[4]Menu!$D$92:$M$92</definedName>
    <definedName name="_77___123Graph_ACHART_8" hidden="1">[10]CANBERRA!$K$19:$K$49</definedName>
    <definedName name="_77___123Graph_ACHART_9" hidden="1">[10]SYDNEY!$K$19:$K$49</definedName>
    <definedName name="_77___123Graph_AO_S_GAS" hidden="1">'[15]00DATES'!$D$39:$D$50</definedName>
    <definedName name="_77__123Graph_CCHART_6" hidden="1">[10]GOULBURN!$L$14:$L$25</definedName>
    <definedName name="_77__123Graph_DCHART_7" hidden="1">[3]CANBERRA!$X$27:$X$38</definedName>
    <definedName name="_77__123Graph_XCHART_112" hidden="1">[16]Menu!$AF$15:$AO$15</definedName>
    <definedName name="_78____123Graph_CCHART_3" hidden="1">[2]CF!$B$202:$V$202</definedName>
    <definedName name="_78___123Graph_ACHART_9" hidden="1">[10]SYDNEY!$K$19:$K$49</definedName>
    <definedName name="_78___123Graph_AO_S_GAS" hidden="1">'[1]00DATES'!$D$39:$D$50</definedName>
    <definedName name="_78___123Graph_AT_OVER" hidden="1">'[15]00DATES'!$D$65:$D$76</definedName>
    <definedName name="_78__123Graph_CCHART_7" hidden="1">[10]CANBERRA!$W$27:$W$38</definedName>
    <definedName name="_78__123Graph_DO_S_GAS" hidden="1">'[10]00DATES'!$E$39:$E$50</definedName>
    <definedName name="_78__123Graph_XCHART_2" hidden="1">[22]Drivers!$G$2:$AA$2</definedName>
    <definedName name="_79____123Graph_CCHART_30" hidden="1">[4]Menu!$D$12:$M$12</definedName>
    <definedName name="_79___123Graph_AO_S_GAS" hidden="1">'[1]00DATES'!$D$39:$D$50</definedName>
    <definedName name="_79___123Graph_AT_OVER" hidden="1">'[1]00DATES'!$D$65:$D$76</definedName>
    <definedName name="_79___123Graph_B__LTR" hidden="1">'[15]00DATES'!$F$8:$F$19</definedName>
    <definedName name="_79__123Graph_CO_S_GAS" hidden="1">'[15]00DATES'!$G$39:$G$50</definedName>
    <definedName name="_79__123Graph_DCHART_112" hidden="1">[12]Menu!$D$16:$M$16</definedName>
    <definedName name="_79__123Graph_DT_OVER" hidden="1">'[10]00DATES'!$E$65:$E$76</definedName>
    <definedName name="_79__123Graph_XCHART_30" hidden="1">[16]Menu!$AF$15:$AO$15</definedName>
    <definedName name="_8_____123Graph_CCHART_1" hidden="1">'[3]Summary - Drivers'!#REF!</definedName>
    <definedName name="_8_____123Graph_CCHART_2" hidden="1">'[3]Summary - Drivers'!#REF!</definedName>
    <definedName name="_8_____123Graph_DCHART_1" hidden="1">'[3]Summary - Drivers'!#REF!</definedName>
    <definedName name="_8___123Graph_ACHART_26" hidden="1">[4]Menu!$D$83:$M$83</definedName>
    <definedName name="_8__123Graph_ACHART_112" hidden="1">[12]Menu!$D$17:$M$17</definedName>
    <definedName name="_8__123Graph_ACHART_2" hidden="1">[10]WOLLONGONG!$K$12:$K$23</definedName>
    <definedName name="_8__123Graph_ACHART_25" hidden="1">'[19]GAS RECEIPTS DATA'!$C$5:$C$39</definedName>
    <definedName name="_8__123Graph_ACHART_26" hidden="1">[16]Menu!$D$83:$M$83</definedName>
    <definedName name="_8__123Graph_ACHART_29" hidden="1">[5]Menu!#REF!</definedName>
    <definedName name="_8__123Graph_ACHART_3" hidden="1">[2]CF!$B$197:$V$197</definedName>
    <definedName name="_8__123Graph_ACHART_30" hidden="1">[16]Menu!$D$11:$M$11</definedName>
    <definedName name="_8__123Graph_ACHART_4" hidden="1">[2]CF!$B$176:$V$176</definedName>
    <definedName name="_8__123Graph_ACHART_7" hidden="1">[14]CANBERRA!$U$27:$U$38</definedName>
    <definedName name="_80____123Graph_CO_S_GAS" hidden="1">'[15]00DATES'!$G$39:$G$50</definedName>
    <definedName name="_80____123Graph_XCHART_2" hidden="1">[6]Drivers!$G$2:$AA$2</definedName>
    <definedName name="_80___123Graph_AT_OVER" hidden="1">'[1]00DATES'!$D$65:$D$76</definedName>
    <definedName name="_80___123Graph_B__LTR" hidden="1">'[1]00DATES'!$F$8:$F$19</definedName>
    <definedName name="_80___123Graph_BCHART_1" hidden="1">'[3]Summary - Drivers'!#REF!</definedName>
    <definedName name="_80__123Graph_CT_OVER" hidden="1">'[15]00DATES'!$G$65:$G$76</definedName>
    <definedName name="_80__123Graph_XCHART_4" hidden="1">[2]CF!$B$121:$V$121</definedName>
    <definedName name="_81______123Graph_DCHART_2" hidden="1">'[3]Summary - Drivers'!#REF!</definedName>
    <definedName name="_81____123Graph_CT_OVER" hidden="1">'[15]00DATES'!$G$65:$G$76</definedName>
    <definedName name="_81____123Graph_XCHART_30" hidden="1">[4]Menu!$AF$15:$AO$15</definedName>
    <definedName name="_81___123Graph_B__LTR" hidden="1">'[1]00DATES'!$F$8:$F$19</definedName>
    <definedName name="_81___123Graph_BCHART_1" hidden="1">'[3]Summary - Drivers'!#REF!</definedName>
    <definedName name="_81___123Graph_BCHART_111" hidden="1">[4]Menu!$D$24:$M$24</definedName>
    <definedName name="_81__123Graph_D__LTR" hidden="1">'[15]00DATES'!$E$8:$E$19</definedName>
    <definedName name="_81__123Graph_XCHART_5" hidden="1">[2]CF!$B$121:$V$121</definedName>
    <definedName name="_82____123Graph_D__LTR" hidden="1">'[15]00DATES'!$E$8:$E$19</definedName>
    <definedName name="_82____123Graph_XCHART_4" hidden="1">[2]CF!$B$121:$V$121</definedName>
    <definedName name="_82___123Graph_BCHART_1" hidden="1">'[3]Summary - Drivers'!#REF!</definedName>
    <definedName name="_82___123Graph_BCHART_111" hidden="1">[4]Menu!$D$24:$M$24</definedName>
    <definedName name="_82___123Graph_BCHART_112" hidden="1">[4]Menu!$D$18:$M$18</definedName>
    <definedName name="_82__123Graph_ECHART_1" hidden="1">'[12]Summary - Drivers'!#REF!</definedName>
    <definedName name="_82__123Graph_XCHART_6" hidden="1">[2]CF!$B$121:$V$121</definedName>
    <definedName name="_83____123Graph_XCHART_5" hidden="1">[2]CF!$B$121:$V$121</definedName>
    <definedName name="_83___123Graph_BCHART_111" hidden="1">[4]Menu!$D$24:$M$24</definedName>
    <definedName name="_83___123Graph_BCHART_112" hidden="1">[4]Menu!$D$18:$M$18</definedName>
    <definedName name="_83___123Graph_BCHART_13" hidden="1">[11]Instructions!$S$31:$AD$31</definedName>
    <definedName name="_83__123Graph_XCHART_8" hidden="1">[10]CANBERRA!$B$19:$B$49</definedName>
    <definedName name="_84____123Graph_XCHART_6" hidden="1">[2]CF!$B$121:$V$121</definedName>
    <definedName name="_84___123Graph_BCHART_112" hidden="1">[4]Menu!$D$18:$M$18</definedName>
    <definedName name="_84___123Graph_BCHART_13" hidden="1">[11]Instructions!$S$31:$AD$31</definedName>
    <definedName name="_84___123Graph_BCHART_19" hidden="1">[11]Instructions!$S$34:$AD$34</definedName>
    <definedName name="_84__123Graph_DCHART_25" hidden="1">'[11]GAS RECEIPTS DATA'!$D$5:$D$40</definedName>
    <definedName name="_85____123Graph_DCHART_1" hidden="1">'[3]Summary - Drivers'!#REF!</definedName>
    <definedName name="_85___123Graph_A__LTR" hidden="1">'[15]00DATES'!$D$8:$D$19</definedName>
    <definedName name="_85___123Graph_BCHART_13" hidden="1">[11]Instructions!$S$31:$AD$31</definedName>
    <definedName name="_85___123Graph_BCHART_19" hidden="1">[11]Instructions!$S$34:$AD$34</definedName>
    <definedName name="_85___123Graph_BCHART_2" hidden="1">'[3]Summary - Drivers'!#REF!</definedName>
    <definedName name="_85__123Graph_DCHART_3" hidden="1">[2]CF!$B$196:$V$196</definedName>
    <definedName name="_85__123Graph_ECHART_2" hidden="1">'[12]Summary - Drivers'!#REF!</definedName>
    <definedName name="_86____123Graph_DCHART_112" hidden="1">[4]Menu!$D$16:$M$16</definedName>
    <definedName name="_86___123Graph_BCHART_19" hidden="1">[11]Instructions!$S$34:$AD$34</definedName>
    <definedName name="_86___123Graph_BCHART_2" hidden="1">'[3]Summary - Drivers'!#REF!</definedName>
    <definedName name="_86___123Graph_BCHART_25" hidden="1">'[11]GAS RECEIPTS DATA'!$B$5:$B$40</definedName>
    <definedName name="_86__123Graph_BCHART_26" hidden="1">[4]Menu!$D$88:$M$88</definedName>
    <definedName name="_86__123Graph_DCHART_1" hidden="1">'[3]Summary - Drivers'!#REF!</definedName>
    <definedName name="_86__123Graph_DCHART_7" hidden="1">[10]CANBERRA!$X$27:$X$38</definedName>
    <definedName name="_86__123Graph_ECHART_26" hidden="1">[19]CUSTDATA!$D$88:$D$91</definedName>
    <definedName name="_87___123Graph_BCHART_2" hidden="1">'[3]Summary - Drivers'!#REF!</definedName>
    <definedName name="_87___123Graph_BCHART_25" hidden="1">'[11]GAS RECEIPTS DATA'!$B$5:$B$40</definedName>
    <definedName name="_87___123Graph_BCHART_26" hidden="1">[4]Menu!$D$88:$M$88</definedName>
    <definedName name="_87__123Graph_DCHART_112" hidden="1">[12]Menu!$D$16:$M$16</definedName>
    <definedName name="_87__123Graph_DO_S_GAS" hidden="1">'[15]00DATES'!$E$39:$E$50</definedName>
    <definedName name="_87__123Graph_XCHART_1" hidden="1">[3]SYDNEY!$B$19:$B$48</definedName>
    <definedName name="_88___123Graph_BCHART_25" hidden="1">'[11]GAS RECEIPTS DATA'!$B$5:$B$40</definedName>
    <definedName name="_88___123Graph_BCHART_26" hidden="1">[4]Menu!$D$88:$M$88</definedName>
    <definedName name="_88___123Graph_BCHART_29" hidden="1">[5]Menu!#REF!</definedName>
    <definedName name="_88__123Graph_DT_OVER" hidden="1">'[15]00DATES'!$E$65:$E$76</definedName>
    <definedName name="_88__123Graph_XCHART_112" hidden="1">[11]Menu!$AF$15:$AO$15</definedName>
    <definedName name="_89____123Graph_DCHART_2" hidden="1">'[3]Summary - Drivers'!#REF!</definedName>
    <definedName name="_89___123Graph_ACHART_112" hidden="1">[4]Menu!$D$17:$M$17</definedName>
    <definedName name="_89___123Graph_BCHART_26" hidden="1">[4]Menu!$D$88:$M$88</definedName>
    <definedName name="_89___123Graph_BCHART_29" hidden="1">[5]Menu!#REF!</definedName>
    <definedName name="_89___123Graph_BCHART_3" hidden="1">[2]CF!$B$200:$V$200</definedName>
    <definedName name="_89__123Graph_XCHART_2" hidden="1">[23]Drivers!$G$2:$AA$2</definedName>
    <definedName name="_9______123Graph_ACHART_1" hidden="1">'[3]Summary - Drivers'!#REF!</definedName>
    <definedName name="_9_____123Graph_BCHART_1" hidden="1">'[3]Summary - Drivers'!#REF!</definedName>
    <definedName name="_9_____123Graph_CCHART_2" hidden="1">'[3]Summary - Drivers'!#REF!</definedName>
    <definedName name="_9_____123Graph_DCHART_1" hidden="1">'[3]Summary - Drivers'!#REF!</definedName>
    <definedName name="_9_____123Graph_DCHART_2" hidden="1">'[3]Summary - Drivers'!#REF!</definedName>
    <definedName name="_9__123Graph_ACHART_2" hidden="1">[10]WOLLONGONG!$K$12:$K$23</definedName>
    <definedName name="_9__123Graph_ACHART_25" hidden="1">'[11]GAS RECEIPTS DATA'!$C$5:$C$39</definedName>
    <definedName name="_9__123Graph_ACHART_26" hidden="1">[11]Menu!$D$83:$M$83</definedName>
    <definedName name="_9__123Graph_ACHART_29" hidden="1">[5]Menu!#REF!</definedName>
    <definedName name="_9__123Graph_ACHART_3" hidden="1">[2]CF!$B$197:$V$197</definedName>
    <definedName name="_9__123Graph_ACHART_30" hidden="1">[4]Menu!$D$11:$M$11</definedName>
    <definedName name="_9__123Graph_ACHART_4" hidden="1">[2]CF!$B$176:$V$176</definedName>
    <definedName name="_9__123Graph_ACHART_5" hidden="1">[2]CF!$B$194:$V$194</definedName>
    <definedName name="_9__123Graph_ACHART_8" hidden="1">[14]CANBERRA!$K$19:$K$49</definedName>
    <definedName name="_90______123Graph_ECHART_1" hidden="1">'[3]Summary - Drivers'!#REF!</definedName>
    <definedName name="_90____123Graph_DCHART_3" hidden="1">[2]CF!$B$196:$V$196</definedName>
    <definedName name="_90___123Graph_ACHART_2" hidden="1">[10]WOLLONGONG!$K$12:$K$23</definedName>
    <definedName name="_90___123Graph_BCHART_29" hidden="1">[5]Menu!#REF!</definedName>
    <definedName name="_90___123Graph_BCHART_3" hidden="1">[2]CF!$B$200:$V$200</definedName>
    <definedName name="_90___123Graph_BCHART_4" hidden="1">[10]BATHURST!$L$12:$L$23</definedName>
    <definedName name="_90__123Graph_XCHART_30" hidden="1">[11]Menu!$AF$15:$AO$15</definedName>
    <definedName name="_91____123Graph_DO_S_GAS" hidden="1">'[15]00DATES'!$E$39:$E$50</definedName>
    <definedName name="_91___123Graph_ACHART_25" hidden="1">'[11]GAS RECEIPTS DATA'!$C$5:$C$39</definedName>
    <definedName name="_91___123Graph_BCHART_3" hidden="1">[2]CF!$B$200:$V$200</definedName>
    <definedName name="_91___123Graph_BCHART_4" hidden="1">[10]BATHURST!$L$12:$L$23</definedName>
    <definedName name="_91___123Graph_BCHART_5" hidden="1">'[10]SYDN WEST'!$K$9:$K$20</definedName>
    <definedName name="_91__123Graph_XCHART_4" hidden="1">[6]CF!$B$121:$V$121</definedName>
    <definedName name="_92____123Graph_DT_OVER" hidden="1">'[15]00DATES'!$E$65:$E$76</definedName>
    <definedName name="_92___123Graph_ACHART_26" hidden="1">[4]Menu!$D$83:$M$83</definedName>
    <definedName name="_92___123Graph_BCHART_4" hidden="1">[10]BATHURST!$L$12:$L$23</definedName>
    <definedName name="_92___123Graph_BCHART_5" hidden="1">'[10]SYDN WEST'!$K$9:$K$20</definedName>
    <definedName name="_92___123Graph_BCHART_6" hidden="1">[2]CF!$B$169:$V$169</definedName>
    <definedName name="_92__123Graph_DCHART_2" hidden="1">'[3]Summary - Drivers'!#REF!</definedName>
    <definedName name="_92__123Graph_XCHART_5" hidden="1">[6]CF!$B$121:$V$121</definedName>
    <definedName name="_93___123Graph_BCHART_5" hidden="1">'[10]SYDN WEST'!$K$9:$K$20</definedName>
    <definedName name="_93___123Graph_BCHART_6" hidden="1">[2]CF!$B$169:$V$169</definedName>
    <definedName name="_93___123Graph_BCHART_7" hidden="1">[10]CANBERRA!$V$27:$V$38</definedName>
    <definedName name="_93__123Graph_DCHART_25" hidden="1">'[11]GAS RECEIPTS DATA'!$D$5:$D$40</definedName>
    <definedName name="_93__123Graph_XCHART_6" hidden="1">[6]CF!$B$121:$V$121</definedName>
    <definedName name="_94___123Graph_BCHART_6" hidden="1">[2]CF!$B$169:$V$169</definedName>
    <definedName name="_94___123Graph_BCHART_7" hidden="1">[10]CANBERRA!$V$27:$V$38</definedName>
    <definedName name="_94___123Graph_BCHART_8" hidden="1">[10]CANBERRA!$L$19:$L$49</definedName>
    <definedName name="_94__123Graph_BCHART_3" hidden="1">[2]CF!$B$200:$V$200</definedName>
    <definedName name="_94__123Graph_DCHART_3" hidden="1">[2]CF!$B$196:$V$196</definedName>
    <definedName name="_94__123Graph_XCHART_8" hidden="1">[3]CANBERRA!$B$19:$B$49</definedName>
    <definedName name="_95____123Graph_ECHART_1" hidden="1">'[3]Summary - Drivers'!#REF!</definedName>
    <definedName name="_95___123Graph_BCHART_7" hidden="1">[10]CANBERRA!$V$27:$V$38</definedName>
    <definedName name="_95___123Graph_BCHART_8" hidden="1">[10]CANBERRA!$L$19:$L$49</definedName>
    <definedName name="_95___123Graph_BCHART_9" hidden="1">[10]SYDNEY!$L$19:$L$49</definedName>
    <definedName name="_95__123Graph_BCHART_6" hidden="1">[2]CF!$B$169:$V$169</definedName>
    <definedName name="_95__123Graph_DCHART_7" hidden="1">[10]CANBERRA!$X$27:$X$38</definedName>
    <definedName name="_96___123Graph_ACHART_30" hidden="1">[4]Menu!$D$11:$M$11</definedName>
    <definedName name="_96___123Graph_BCHART_8" hidden="1">[10]CANBERRA!$L$19:$L$49</definedName>
    <definedName name="_96___123Graph_BCHART_9" hidden="1">[10]SYDNEY!$L$19:$L$49</definedName>
    <definedName name="_96___123Graph_BO_S_GAS" hidden="1">'[15]00DATES'!$F$39:$F$50</definedName>
    <definedName name="_96__123Graph_BO_S_GAS" hidden="1">'[18]00DATES'!$F$39:$F$50</definedName>
    <definedName name="_96__123Graph_DO_S_GAS" hidden="1">'[15]00DATES'!$E$39:$E$50</definedName>
    <definedName name="_97___123Graph_ACHART_4" hidden="1">[2]CF!$B$176:$V$176</definedName>
    <definedName name="_97___123Graph_BCHART_9" hidden="1">[10]SYDNEY!$L$19:$L$49</definedName>
    <definedName name="_97___123Graph_BO_S_GAS" hidden="1">'[1]00DATES'!$F$39:$F$50</definedName>
    <definedName name="_97___123Graph_BT_OVER" hidden="1">'[15]00DATES'!$F$65:$F$76</definedName>
    <definedName name="_97__123Graph_BT_OVER" hidden="1">'[18]00DATES'!$F$65:$F$76</definedName>
    <definedName name="_97__123Graph_DT_OVER" hidden="1">'[15]00DATES'!$E$65:$E$76</definedName>
    <definedName name="_97__123Graph_ECHART_26" hidden="1">[11]CUSTDATA!$D$88:$D$91</definedName>
    <definedName name="_98____123Graph_ECHART_2" hidden="1">'[3]Summary - Drivers'!#REF!</definedName>
    <definedName name="_98___123Graph_ACHART_5" hidden="1">[2]CF!$B$194:$V$194</definedName>
    <definedName name="_98___123Graph_BO_S_GAS" hidden="1">'[1]00DATES'!$F$39:$F$50</definedName>
    <definedName name="_98___123Graph_BT_OVER" hidden="1">'[1]00DATES'!$F$65:$F$76</definedName>
    <definedName name="_98___123Graph_C__LTR" hidden="1">'[15]00DATES'!$G$8:$G$19</definedName>
    <definedName name="_98__123Graph_C__LTR" hidden="1">'[18]00DATES'!$G$8:$G$19</definedName>
    <definedName name="_98__123Graph_XCHART_1" hidden="1">[10]SYDNEY!$B$19:$B$48</definedName>
    <definedName name="_99______123Graph_ECHART_2" hidden="1">'[3]Summary - Drivers'!#REF!</definedName>
    <definedName name="_99____123Graph_XCHART_112" hidden="1">[4]Menu!$AF$15:$AO$15</definedName>
    <definedName name="_99___123Graph_ACHART_6" hidden="1">[2]CF!$B$160:$V$160</definedName>
    <definedName name="_99___123Graph_BT_OVER" hidden="1">'[1]00DATES'!$F$65:$F$76</definedName>
    <definedName name="_99___123Graph_C__LTR" hidden="1">'[1]00DATES'!$G$8:$G$19</definedName>
    <definedName name="_99___123Graph_CCHART_1" hidden="1">'[3]Summary - Drivers'!#REF!</definedName>
    <definedName name="_99__123Graph_XCHART_112" hidden="1">[12]Menu!$AF$15:$AO$15</definedName>
    <definedName name="_a2" hidden="1">#REF!</definedName>
    <definedName name="_ash4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ash4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ash4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4" hidden="1">#REF!</definedName>
    <definedName name="_Dist_Values" hidden="1">#REF!</definedName>
    <definedName name="_Fill" hidden="1">#REF!</definedName>
    <definedName name="_xlnm._FilterDatabase" localSheetId="6" hidden="1">'All File Names'!$A$3:$CC$260</definedName>
    <definedName name="_xlnm._FilterDatabase" localSheetId="5" hidden="1">'Capex Document Matrix'!$A$3:$AH$151</definedName>
    <definedName name="_xlnm._FilterDatabase" hidden="1">[24]DataAct!#REF!</definedName>
    <definedName name="_Input_Period">'[25]Input | File Setup'!$D$6</definedName>
    <definedName name="_Input_Year">'[25]Input | File Setup'!$D$4</definedName>
    <definedName name="_InputT0X">'[25]Input | File Setup'!$D$5</definedName>
    <definedName name="_jns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Key1" hidden="1">#REF!</definedName>
    <definedName name="_Key2" hidden="1">#REF!</definedName>
    <definedName name="_L_Budget_Version">[25]Lookups!$AK$42:$AK$50</definedName>
    <definedName name="_L_CostElements">[25]Lookups!$W$3:$W$40</definedName>
    <definedName name="_L_Months">[25]Lookups!$G$2:$H$14</definedName>
    <definedName name="_L_Period">[25]Lookups!$M$3:$M$14</definedName>
    <definedName name="_L_PlanType">[25]Lookups!$Y$3:$Y$4</definedName>
    <definedName name="_L_T0X">[25]Lookups!$U$3:$U$6</definedName>
    <definedName name="_L_Year">[25]Lookups!$S$3:$S$6</definedName>
    <definedName name="_L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new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Order1" hidden="1">255</definedName>
    <definedName name="_Order2" hidden="1">0</definedName>
    <definedName name="_RiskMaxtix">[25]Lookups!$AN$2:$AU$8</definedName>
    <definedName name="_s2" hidden="1">#REF!</definedName>
    <definedName name="_Sort" hidden="1">#REF!</definedName>
    <definedName name="_Table2_Out" hidden="1">#REF!</definedName>
    <definedName name="_w2" localSheetId="6" hidden="1">{"Model Summary",#N/A,FALSE,"Print Chart";"Holdco",#N/A,FALSE,"Print Chart";"Genco",#N/A,FALSE,"Print Chart";"Servco",#N/A,FALSE,"Print Chart";"Genco_Detail",#N/A,FALSE,"Summary Financials";"Servco_Detail",#N/A,FALSE,"Summary Financials"}</definedName>
    <definedName name="_w2" localSheetId="5" hidden="1">{"Model Summary",#N/A,FALSE,"Print Chart";"Holdco",#N/A,FALSE,"Print Chart";"Genco",#N/A,FALSE,"Print Chart";"Servco",#N/A,FALSE,"Print Chart";"Genco_Detail",#N/A,FALSE,"Summary Financials";"Servco_Detail",#N/A,FALSE,"Summary Financials"}</definedName>
    <definedName name="_w2" hidden="1">{"Model Summary",#N/A,FALSE,"Print Chart";"Holdco",#N/A,FALSE,"Print Chart";"Genco",#N/A,FALSE,"Print Chart";"Servco",#N/A,FALSE,"Print Chart";"Genco_Detail",#N/A,FALSE,"Summary Financials";"Servco_Detail",#N/A,FALSE,"Summary Financials"}</definedName>
    <definedName name="_wr6" localSheetId="6" hidden="1">{"Model Summary",#N/A,FALSE,"Print Chart";"Holdco",#N/A,FALSE,"Print Chart";"Genco",#N/A,FALSE,"Print Chart";"Servco",#N/A,FALSE,"Print Chart";"Genco_Detail",#N/A,FALSE,"Summary Financials";"Servco_Detail",#N/A,FALSE,"Summary Financials"}</definedName>
    <definedName name="_wr6" localSheetId="5" hidden="1">{"Model Summary",#N/A,FALSE,"Print Chart";"Holdco",#N/A,FALSE,"Print Chart";"Genco",#N/A,FALSE,"Print Chart";"Servco",#N/A,FALSE,"Print Chart";"Genco_Detail",#N/A,FALSE,"Summary Financials";"Servco_Detail",#N/A,FALSE,"Summary Financials"}</definedName>
    <definedName name="_wr6" hidden="1">{"Model Summary",#N/A,FALSE,"Print Chart";"Holdco",#N/A,FALSE,"Print Chart";"Genco",#N/A,FALSE,"Print Chart";"Servco",#N/A,FALSE,"Print Chart";"Genco_Detail",#N/A,FALSE,"Summary Financials";"Servco_Detail",#N/A,FALSE,"Summary Financials"}</definedName>
    <definedName name="_wr9" localSheetId="6" hidden="1">{"holdco",#N/A,FALSE,"Summary Financials";"holdco",#N/A,FALSE,"Summary Financials"}</definedName>
    <definedName name="_wr9" localSheetId="5" hidden="1">{"holdco",#N/A,FALSE,"Summary Financials";"holdco",#N/A,FALSE,"Summary Financials"}</definedName>
    <definedName name="_wr9" hidden="1">{"holdco",#N/A,FALSE,"Summary Financials";"holdco",#N/A,FALSE,"Summary Financials"}</definedName>
    <definedName name="_wrn1" localSheetId="6" hidden="1">{"holdco",#N/A,FALSE,"Summary Financials";"holdco",#N/A,FALSE,"Summary Financials"}</definedName>
    <definedName name="_wrn1" localSheetId="5" hidden="1">{"holdco",#N/A,FALSE,"Summary Financials";"holdco",#N/A,FALSE,"Summary Financials"}</definedName>
    <definedName name="_wrn1" hidden="1">{"holdco",#N/A,FALSE,"Summary Financials";"holdco",#N/A,FALSE,"Summary Financials"}</definedName>
    <definedName name="_wrn2" localSheetId="6" hidden="1">{"holdco",#N/A,FALSE,"Summary Financials";"holdco",#N/A,FALSE,"Summary Financials"}</definedName>
    <definedName name="_wrn2" localSheetId="5" hidden="1">{"holdco",#N/A,FALSE,"Summary Financials";"holdco",#N/A,FALSE,"Summary Financials"}</definedName>
    <definedName name="_wrn2" hidden="1">{"holdco",#N/A,FALSE,"Summary Financials";"holdco",#N/A,FALSE,"Summary Financials"}</definedName>
    <definedName name="_wrn3" localSheetId="6" hidden="1">{"holdco",#N/A,FALSE,"Summary Financials";"holdco",#N/A,FALSE,"Summary Financials"}</definedName>
    <definedName name="_wrn3" localSheetId="5" hidden="1">{"holdco",#N/A,FALSE,"Summary Financials";"holdco",#N/A,FALSE,"Summary Financials"}</definedName>
    <definedName name="_wrn3" hidden="1">{"holdco",#N/A,FALSE,"Summary Financials";"holdco",#N/A,FALSE,"Summary Financials"}</definedName>
    <definedName name="_wrn7" localSheetId="6" hidden="1">{"Model Summary",#N/A,FALSE,"Print Chart";"Holdco",#N/A,FALSE,"Print Chart";"Genco",#N/A,FALSE,"Print Chart";"Servco",#N/A,FALSE,"Print Chart";"Genco_Detail",#N/A,FALSE,"Summary Financials";"Servco_Detail",#N/A,FALSE,"Summary Financials"}</definedName>
    <definedName name="_wrn7" localSheetId="5" hidden="1">{"Model Summary",#N/A,FALSE,"Print Chart";"Holdco",#N/A,FALSE,"Print Chart";"Genco",#N/A,FALSE,"Print Chart";"Servco",#N/A,FALSE,"Print Chart";"Genco_Detail",#N/A,FALSE,"Summary Financials";"Servco_Detail",#N/A,FALSE,"Summary Financials"}</definedName>
    <definedName name="_wrn7" hidden="1">{"Model Summary",#N/A,FALSE,"Print Chart";"Holdco",#N/A,FALSE,"Print Chart";"Genco",#N/A,FALSE,"Print Chart";"Servco",#N/A,FALSE,"Print Chart";"Genco_Detail",#N/A,FALSE,"Summary Financials";"Servco_Detail",#N/A,FALSE,"Summary Financials"}</definedName>
    <definedName name="_wrn8" localSheetId="6" hidden="1">{"holdco",#N/A,FALSE,"Summary Financials";"holdco",#N/A,FALSE,"Summary Financials"}</definedName>
    <definedName name="_wrn8" localSheetId="5" hidden="1">{"holdco",#N/A,FALSE,"Summary Financials";"holdco",#N/A,FALSE,"Summary Financials"}</definedName>
    <definedName name="_wrn8" hidden="1">{"holdco",#N/A,FALSE,"Summary Financials";"holdco",#N/A,FALSE,"Summary Financials"}</definedName>
    <definedName name="_www1" localSheetId="6" hidden="1">{#N/A,#N/A,FALSE,"schA"}</definedName>
    <definedName name="_www1" localSheetId="5" hidden="1">{#N/A,#N/A,FALSE,"schA"}</definedName>
    <definedName name="_www1" hidden="1">{#N/A,#N/A,FALSE,"schA"}</definedName>
    <definedName name="_x"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x"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 localSheetId="6" hidden="1">{"holdco",#N/A,FALSE,"Summary Financials";"holdco",#N/A,FALSE,"Summary Financials"}</definedName>
    <definedName name="a" localSheetId="5" hidden="1">{"holdco",#N/A,FALSE,"Summary Financials";"holdco",#N/A,FALSE,"Summary Financials"}</definedName>
    <definedName name="a" hidden="1">{"holdco",#N/A,FALSE,"Summary Financials";"holdco",#N/A,FALSE,"Summary Financials"}</definedName>
    <definedName name="aa" hidden="1">[26]ROE_MS!$A$1</definedName>
    <definedName name="aaa">#REF!</definedName>
    <definedName name="AAA_DOCTOPS" hidden="1">"AAA_SET"</definedName>
    <definedName name="AAA_duser" hidden="1">"OFF"</definedName>
    <definedName name="aaaaaaaaa" localSheetId="6" hidden="1">{#N/A,#N/A,FALSE,"Credit Ratios";#N/A,#N/A,FALSE,"Debt";#N/A,#N/A,FALSE,"UEL Consolidated";#N/A,#N/A,FALSE,"UEComm";#N/A,#N/A,FALSE,"NPS";#N/A,#N/A,FALSE,"UED Total";#N/A,#N/A,FALSE,"Distribution";#N/A,#N/A,FALSE,"Utilimode";#N/A,#N/A,FALSE,"UEHL";#N/A,#N/A,FALSE,"IS";#N/A,#N/A,FALSE,"Corporate";#N/A,#N/A,FALSE,"Consolidations - UED";#N/A,#N/A,FALSE,"Consolidations - UEL"}</definedName>
    <definedName name="aaaaaaaaa" localSheetId="5" hidden="1">{#N/A,#N/A,FALSE,"Credit Ratios";#N/A,#N/A,FALSE,"Debt";#N/A,#N/A,FALSE,"UEL Consolidated";#N/A,#N/A,FALSE,"UEComm";#N/A,#N/A,FALSE,"NPS";#N/A,#N/A,FALSE,"UED Total";#N/A,#N/A,FALSE,"Distribution";#N/A,#N/A,FALSE,"Utilimode";#N/A,#N/A,FALSE,"UEHL";#N/A,#N/A,FALSE,"IS";#N/A,#N/A,FALSE,"Corporate";#N/A,#N/A,FALSE,"Consolidations - UED";#N/A,#N/A,FALSE,"Consolidations - UEL"}</definedName>
    <definedName name="aaaaaaaaa" hidden="1">{#N/A,#N/A,FALSE,"Credit Ratios";#N/A,#N/A,FALSE,"Debt";#N/A,#N/A,FALSE,"UEL Consolidated";#N/A,#N/A,FALSE,"UEComm";#N/A,#N/A,FALSE,"NPS";#N/A,#N/A,FALSE,"UED Total";#N/A,#N/A,FALSE,"Distribution";#N/A,#N/A,FALSE,"Utilimode";#N/A,#N/A,FALSE,"UEHL";#N/A,#N/A,FALSE,"IS";#N/A,#N/A,FALSE,"Corporate";#N/A,#N/A,FALSE,"Consolidations - UED";#N/A,#N/A,FALSE,"Consolidations - UEL"}</definedName>
    <definedName name="aaaaaaaaaaaaaaaa" localSheetId="6" hidden="1">{"holdco",#N/A,FALSE,"Summary Financials";"holdco",#N/A,FALSE,"Summary Financials"}</definedName>
    <definedName name="aaaaaaaaaaaaaaaa" localSheetId="5" hidden="1">{"holdco",#N/A,FALSE,"Summary Financials";"holdco",#N/A,FALSE,"Summary Financials"}</definedName>
    <definedName name="aaaaaaaaaaaaaaaa" hidden="1">{"holdco",#N/A,FALSE,"Summary Financials";"holdco",#N/A,FALSE,"Summary Financials"}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MAACS">[27]Allocators!$S$3:$S$6</definedName>
    <definedName name="accimp">[28]Results!$A$1:$L$1726</definedName>
    <definedName name="ACCTG_RATE_BASE">#REF!</definedName>
    <definedName name="ACS_Reclass">'[29]Input|SCS Adjustments'!$M$135</definedName>
    <definedName name="ActualCodes">[30]Edits!#REF!</definedName>
    <definedName name="Actualcodes2">[31]Edits!#REF!</definedName>
    <definedName name="ActualHeads">[30]Edits!#REF!</definedName>
    <definedName name="Actualheads2">[31]Edits!#REF!</definedName>
    <definedName name="ActualRow">[30]Edits!#REF!</definedName>
    <definedName name="Actualrow2">[31]Edits!#REF!</definedName>
    <definedName name="Actuals">#REF!</definedName>
    <definedName name="Actuals_Forecasts">#REF!</definedName>
    <definedName name="ad" localSheetId="6" hidden="1">{#N/A,#N/A,FALSE,"Group P&amp;L";#N/A,#N/A,FALSE,"Group Balance Sheet"}</definedName>
    <definedName name="ad" localSheetId="5" hidden="1">{#N/A,#N/A,FALSE,"Group P&amp;L";#N/A,#N/A,FALSE,"Group Balance Sheet"}</definedName>
    <definedName name="ad" hidden="1">{#N/A,#N/A,FALSE,"Group P&amp;L";#N/A,#N/A,FALSE,"Group Balance Sheet"}</definedName>
    <definedName name="adasdfa345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ER_RAB_Assets">'[32]Input|Assumptions'!$C$194:$C$226</definedName>
    <definedName name="AER_RIN_B_Assets">'[32]Input|Assumptions'!$C$138:$C$167</definedName>
    <definedName name="AER_RIN_C_Assets">'[33]Input|Mapping'!$C$60:$C$73</definedName>
    <definedName name="AER_Service">'[34]Input|Mapping'!$J$48:$J$54</definedName>
    <definedName name="AER_Service_Short">#REF!</definedName>
    <definedName name="afa" localSheetId="6" hidden="1">{#N/A,#N/A,FALSE,"Group P&amp;L";#N/A,#N/A,FALSE,"Group Balance Sheet"}</definedName>
    <definedName name="afa" localSheetId="5" hidden="1">{#N/A,#N/A,FALSE,"Group P&amp;L";#N/A,#N/A,FALSE,"Group Balance Sheet"}</definedName>
    <definedName name="afa" hidden="1">{#N/A,#N/A,FALSE,"Group P&amp;L";#N/A,#N/A,FALSE,"Group Balance Sheet"}</definedName>
    <definedName name="afafaf" localSheetId="6" hidden="1">{#N/A,#N/A,FALSE,"Group P&amp;L";#N/A,#N/A,FALSE,"Group Balance Sheet"}</definedName>
    <definedName name="afafaf" localSheetId="5" hidden="1">{#N/A,#N/A,FALSE,"Group P&amp;L";#N/A,#N/A,FALSE,"Group Balance Sheet"}</definedName>
    <definedName name="afafaf" hidden="1">{#N/A,#N/A,FALSE,"Group P&amp;L";#N/A,#N/A,FALSE,"Group Balance Sheet"}</definedName>
    <definedName name="afafafafaf" localSheetId="6" hidden="1">{#N/A,#N/A,FALSE,"Group P&amp;L";#N/A,#N/A,FALSE,"Group Balance Sheet"}</definedName>
    <definedName name="afafafafaf" localSheetId="5" hidden="1">{#N/A,#N/A,FALSE,"Group P&amp;L";#N/A,#N/A,FALSE,"Group Balance Sheet"}</definedName>
    <definedName name="afafafafaf" hidden="1">{#N/A,#N/A,FALSE,"Group P&amp;L";#N/A,#N/A,FALSE,"Group Balance Sheet"}</definedName>
    <definedName name="AMI_re_class">'[29]Input|SCS Adjustments'!$M$126</definedName>
    <definedName name="AMI_Re_Class_List">'[29]Input|SCS Adjustments'!$M$100:$M$124</definedName>
    <definedName name="AMI_Re_Class_Mapping_V1">'[29]Input|SCS Adjustments'!$X$100:$X$124</definedName>
    <definedName name="AMI_Re_Class_Mapping_V3">'[29]Input|SCS Adjustments'!$AC$100:$AC$124</definedName>
    <definedName name="AMILY" hidden="1">[35]Control!$D$804</definedName>
    <definedName name="Amount">[36]Worksheet!$N$15:$N$515</definedName>
    <definedName name="anscount" hidden="1">1</definedName>
    <definedName name="Ant"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thony"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thony"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thony"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PS_Cost">[37]PHPS!#REF!</definedName>
    <definedName name="aria"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2DocOpenMode" hidden="1">"AS2DocumentBrowse"</definedName>
    <definedName name="AS2NamedRange" hidden="1">2</definedName>
    <definedName name="a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aa"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a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a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aas"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a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fa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a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a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a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derwe"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derw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sderw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faf" localSheetId="6" hidden="1">{#N/A,#N/A,FALSE,"Group P&amp;L";#N/A,#N/A,FALSE,"Group Balance Sheet"}</definedName>
    <definedName name="asfaf" localSheetId="5" hidden="1">{#N/A,#N/A,FALSE,"Group P&amp;L";#N/A,#N/A,FALSE,"Group Balance Sheet"}</definedName>
    <definedName name="asfaf" hidden="1">{#N/A,#N/A,FALSE,"Group P&amp;L";#N/A,#N/A,FALSE,"Group Balance Sheet"}</definedName>
    <definedName name="asfss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fss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fs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set1" hidden="1">'[38]4. RAB'!#REF!</definedName>
    <definedName name="Asset10" hidden="1">'[38]4. RAB'!#REF!</definedName>
    <definedName name="Asset11" hidden="1">'[38]4. RAB'!#REF!</definedName>
    <definedName name="Asset12" hidden="1">'[38]4. RAB'!#REF!</definedName>
    <definedName name="Asset13" hidden="1">'[38]4. RAB'!#REF!</definedName>
    <definedName name="Asset14" hidden="1">'[38]4. RAB'!#REF!</definedName>
    <definedName name="Asset15" hidden="1">'[38]4. RAB'!#REF!</definedName>
    <definedName name="Asset16" hidden="1">'[38]4. RAB'!#REF!</definedName>
    <definedName name="Asset17" hidden="1">'[38]4. RAB'!#REF!</definedName>
    <definedName name="Asset18" hidden="1">'[38]4. RAB'!#REF!</definedName>
    <definedName name="Asset19" hidden="1">'[38]4. RAB'!#REF!</definedName>
    <definedName name="Asset2" hidden="1">'[38]4. RAB'!#REF!</definedName>
    <definedName name="Asset20" hidden="1">'[38]4. RAB'!#REF!</definedName>
    <definedName name="Asset3" hidden="1">'[38]4. RAB'!#REF!</definedName>
    <definedName name="Asset4" hidden="1">'[38]4. RAB'!#REF!</definedName>
    <definedName name="Asset5" hidden="1">'[38]4. RAB'!#REF!</definedName>
    <definedName name="Asset6" hidden="1">'[38]4. RAB'!#REF!</definedName>
    <definedName name="Asset7" hidden="1">'[38]4. RAB'!#REF!</definedName>
    <definedName name="Asset8" hidden="1">'[38]4. RAB'!#REF!</definedName>
    <definedName name="Asset9" hidden="1">'[38]4. RAB'!#REF!</definedName>
    <definedName name="ATO_TAX" hidden="1">'[39]Input|Assumptions'!$C$227:$C$254</definedName>
    <definedName name="Auditedstataccscategory">[27]Allocators!$S$80:$S$96</definedName>
    <definedName name="B"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alanceDate">'[40]Global Inputs'!$E$6</definedName>
    <definedName name="base">[41]Base!$A:$IV</definedName>
    <definedName name="BASE_CURR">#REF!</definedName>
    <definedName name="Base_Year">'[29]Input|Base year'!$M$69</definedName>
    <definedName name="Base_year_opex">'[29]Calc|SCS Opex Forecast'!$M$18</definedName>
    <definedName name="BNE_MESSAGES_HIDDEN" hidden="1">#REF!</definedName>
    <definedName name="bpr" localSheetId="6" hidden="1">{#N/A,#N/A,FALSE,"Group P&amp;L";#N/A,#N/A,FALSE,"Group Balance Sheet"}</definedName>
    <definedName name="bpr" localSheetId="5" hidden="1">{#N/A,#N/A,FALSE,"Group P&amp;L";#N/A,#N/A,FALSE,"Group Balance Sheet"}</definedName>
    <definedName name="bpr" hidden="1">{#N/A,#N/A,FALSE,"Group P&amp;L";#N/A,#N/A,FALSE,"Group Balance Sheet"}</definedName>
    <definedName name="BU_names">#REF!</definedName>
    <definedName name="BUDATA">[42]DETAIL!$E$1:$S$500</definedName>
    <definedName name="budget" localSheetId="6" hidden="1">{"Overview",#N/A,TRUE,"Overview";"New Gen",#N/A,TRUE,"New Gen";"cap-ex",#N/A,TRUE,"Consol cap-ex";"cap-ex",#N/A,TRUE,"APC cap-ex";"cap-ex",#N/A,TRUE,"GPC cap-ex";"cap-ex",#N/A,TRUE,"GUL cap-ex";"cap-ex",#N/A,TRUE,"MPC cap-ex";"cap-ex",#N/A,TRUE,"SAV cap-ex";"cap-ex",#N/A,TRUE,"SEGCO cap-ex";"cap-ex",#N/A,TRUE,"SWE cap-ex"}</definedName>
    <definedName name="budget" localSheetId="5" hidden="1">{"Overview",#N/A,TRUE,"Overview";"New Gen",#N/A,TRUE,"New Gen";"cap-ex",#N/A,TRUE,"Consol cap-ex";"cap-ex",#N/A,TRUE,"APC cap-ex";"cap-ex",#N/A,TRUE,"GPC cap-ex";"cap-ex",#N/A,TRUE,"GUL cap-ex";"cap-ex",#N/A,TRUE,"MPC cap-ex";"cap-ex",#N/A,TRUE,"SAV cap-ex";"cap-ex",#N/A,TRUE,"SEGCO cap-ex";"cap-ex",#N/A,TRUE,"SWE cap-ex"}</definedName>
    <definedName name="budget" hidden="1">{"Overview",#N/A,TRUE,"Overview";"New Gen",#N/A,TRUE,"New Gen";"cap-ex",#N/A,TRUE,"Consol cap-ex";"cap-ex",#N/A,TRUE,"APC cap-ex";"cap-ex",#N/A,TRUE,"GPC cap-ex";"cap-ex",#N/A,TRUE,"GUL cap-ex";"cap-ex",#N/A,TRUE,"MPC cap-ex";"cap-ex",#N/A,TRUE,"SAV cap-ex";"cap-ex",#N/A,TRUE,"SEGCO cap-ex";"cap-ex",#N/A,TRUE,"SWE cap-ex"}</definedName>
    <definedName name="Budget_Scenario">#REF!</definedName>
    <definedName name="budget2" localSheetId="6" hidden="1">{"Overview",#N/A,TRUE,"Overview";"New Gen",#N/A,TRUE,"New Gen";"cap-ex",#N/A,TRUE,"Consol cap-ex";"cap-ex",#N/A,TRUE,"APC cap-ex";"cap-ex",#N/A,TRUE,"GPC cap-ex";"cap-ex",#N/A,TRUE,"GUL cap-ex";"cap-ex",#N/A,TRUE,"MPC cap-ex";"cap-ex",#N/A,TRUE,"SAV cap-ex";"cap-ex",#N/A,TRUE,"SEGCO cap-ex";"cap-ex",#N/A,TRUE,"SWE cap-ex"}</definedName>
    <definedName name="budget2" localSheetId="5" hidden="1">{"Overview",#N/A,TRUE,"Overview";"New Gen",#N/A,TRUE,"New Gen";"cap-ex",#N/A,TRUE,"Consol cap-ex";"cap-ex",#N/A,TRUE,"APC cap-ex";"cap-ex",#N/A,TRUE,"GPC cap-ex";"cap-ex",#N/A,TRUE,"GUL cap-ex";"cap-ex",#N/A,TRUE,"MPC cap-ex";"cap-ex",#N/A,TRUE,"SAV cap-ex";"cap-ex",#N/A,TRUE,"SEGCO cap-ex";"cap-ex",#N/A,TRUE,"SWE cap-ex"}</definedName>
    <definedName name="budget2" hidden="1">{"Overview",#N/A,TRUE,"Overview";"New Gen",#N/A,TRUE,"New Gen";"cap-ex",#N/A,TRUE,"Consol cap-ex";"cap-ex",#N/A,TRUE,"APC cap-ex";"cap-ex",#N/A,TRUE,"GPC cap-ex";"cap-ex",#N/A,TRUE,"GUL cap-ex";"cap-ex",#N/A,TRUE,"MPC cap-ex";"cap-ex",#N/A,TRUE,"SAV cap-ex";"cap-ex",#N/A,TRUE,"SEGCO cap-ex";"cap-ex",#N/A,TRUE,"SWE cap-ex"}</definedName>
    <definedName name="Budgetcode2">[31]Edits!#REF!</definedName>
    <definedName name="BudgetCodes">[30]Edits!#REF!</definedName>
    <definedName name="BudgetHeads">[30]Edits!#REF!</definedName>
    <definedName name="Budgetheads2">[31]Edits!#REF!</definedName>
    <definedName name="BudgetRow">[30]Edits!#REF!</definedName>
    <definedName name="Budgetrow2">[31]Edits!#REF!</definedName>
    <definedName name="CA_AMP_Cat">'[39]Input|Assumptions'!$C$278:$C$294</definedName>
    <definedName name="CA_RAB_Short">'[43]Output|Charts RAS real$2025 I2'!#REF!</definedName>
    <definedName name="CA_Service_Code">'[39]Input|Assumptions'!$J$352:$J$469</definedName>
    <definedName name="cal1stPosMgmgtDate" hidden="1">'[44]General Calculations'!$B$29</definedName>
    <definedName name="calBenchmarkAALD" hidden="1">'[44]General Calculations'!$B$31</definedName>
    <definedName name="calBenchmarkInVolTurnover" hidden="1">'[44]General Calculations'!$B$33</definedName>
    <definedName name="calBenchmarkVolTurnover" hidden="1">'[44]General Calculations'!$B$32</definedName>
    <definedName name="Calc_Dollar_Basis">'[45]Lookup|Tables'!$J$73</definedName>
    <definedName name="Calc_Dollar_Basisv1">'[45]Lookup|Tables'!$K$73</definedName>
    <definedName name="calFutureStartDate" hidden="1">'[44]General Calculations'!$B$25</definedName>
    <definedName name="calLBFilterTitle" hidden="1">'[44]General Calculations'!$B$38</definedName>
    <definedName name="calPL2Title" hidden="1">'[44]General Calculations'!$B$36</definedName>
    <definedName name="calPLFilterTitle1" hidden="1">'[44]General Calculations'!$B$35</definedName>
    <definedName name="calRecruitmentReportDate" hidden="1">'[44]General Calculations'!$B$30</definedName>
    <definedName name="calReportDate" hidden="1">'[44]General Calculations'!$B$22</definedName>
    <definedName name="calReportPriorMonth" hidden="1">'[44]General Calculations'!$B$23</definedName>
    <definedName name="calRoll12MonthsStartDate" hidden="1">'[44]General Calculations'!$B$28</definedName>
    <definedName name="calSelectedCompany" hidden="1">'[44]General Calculations'!$B$18</definedName>
    <definedName name="calSelectedCompanyID" hidden="1">'[44]General Calculations'!$B$19</definedName>
    <definedName name="calSelectedDepartment" hidden="1">'[44]General Calculations'!$B$20</definedName>
    <definedName name="calSelectedDepartmentID" hidden="1">'[44]General Calculations'!$B$21</definedName>
    <definedName name="calSelectedEntity" hidden="1">'[44]General Calculations'!$B$9</definedName>
    <definedName name="calSelectedEntityID" hidden="1">'[44]General Calculations'!$B$10</definedName>
    <definedName name="calSelectedEntityType" hidden="1">'[44]General Calculations'!$B$11</definedName>
    <definedName name="calSelectedEntityTypeID" hidden="1">'[44]General Calculations'!$B$12</definedName>
    <definedName name="calSelectedGroup" hidden="1">'[44]General Calculations'!$B$16</definedName>
    <definedName name="calSelectedGroupID" hidden="1">'[44]General Calculations'!$B$17</definedName>
    <definedName name="calSubEntityCount" hidden="1">'[44]Sub Entities List'!$D$2</definedName>
    <definedName name="calSubEntityType" hidden="1">'[44]General Calculations'!$B$14</definedName>
    <definedName name="calSubEntityTypeID" hidden="1">'[44]General Calculations'!$B$15</definedName>
    <definedName name="calTransfersDate" hidden="1">'[44]General Calculations'!$B$24</definedName>
    <definedName name="CapActualRow">[30]Edits!#REF!</definedName>
    <definedName name="CapActualRow2">[31]Edits!#REF!</definedName>
    <definedName name="CapBudgetRow">[30]Edits!#REF!</definedName>
    <definedName name="CapBudgetRow2">[31]Edits!#REF!</definedName>
    <definedName name="CapSht">[30]Edits!#REF!</definedName>
    <definedName name="CapSht2">[31]Edits!#REF!</definedName>
    <definedName name="Cash_Timing">'[45]Lookup|Tables'!$C$44:$C$45</definedName>
    <definedName name="Categories_L1">'[39]Input|Assumptions'!$C$50:$C$64</definedName>
    <definedName name="Categories_L2">'[39]Input|Assumptions'!$C$70:$C$105</definedName>
    <definedName name="CBWorkbookPriority" hidden="1">-113365687</definedName>
    <definedName name="CC_1102">'[46]ESF 2005 Budget'!$C$29:$P$51</definedName>
    <definedName name="CC_1251">'[47]ESF 2005 Budget'!$C$195:$P$214</definedName>
    <definedName name="CC_1651">'[48]ESF 2005 Budget'!$C$308:$P$322</definedName>
    <definedName name="ccscfc" localSheetId="6" hidden="1">{#N/A,#N/A,FALSE,"Group P&amp;L";#N/A,#N/A,FALSE,"Group Balance Sheet"}</definedName>
    <definedName name="ccscfc" localSheetId="5" hidden="1">{#N/A,#N/A,FALSE,"Group P&amp;L";#N/A,#N/A,FALSE,"Group Balance Sheet"}</definedName>
    <definedName name="ccscfc" hidden="1">{#N/A,#N/A,FALSE,"Group P&amp;L";#N/A,#N/A,FALSE,"Group Balance Sheet"}</definedName>
    <definedName name="Chart_Level">#REF!</definedName>
    <definedName name="CNT_RECON_DTL">#REF!</definedName>
    <definedName name="CodeData">[30]Edits!#REF!</definedName>
    <definedName name="Codedata2">[31]Edits!#REF!</definedName>
    <definedName name="Company">[49]Source!$B$5</definedName>
    <definedName name="Comparison_Type">#REF!</definedName>
    <definedName name="copy">#REF!</definedName>
    <definedName name="CoyName">[50]Source!$A$3:$B$55</definedName>
    <definedName name="CPI">#REF!</definedName>
    <definedName name="cpt"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RCP_y1">'[51]Business &amp; other details'!$C$38</definedName>
    <definedName name="CRCP_y2">'[51]Business &amp; other details'!$D$38</definedName>
    <definedName name="CRCP_y3">'[51]Business &amp; other details'!$E$38</definedName>
    <definedName name="CRCP_y4">'[52]Business &amp; other details'!$F$38</definedName>
    <definedName name="CRY">'[53]Business &amp; other details'!$AL$54</definedName>
    <definedName name="Current_Assets">"BSPreBud1"</definedName>
    <definedName name="Current_Scenario">#REF!</definedName>
    <definedName name="CurrentMonth">[54]Edits!$E$141</definedName>
    <definedName name="cvcmv" localSheetId="6" hidden="1">{#N/A,#N/A,FALSE,"Group P&amp;L";#N/A,#N/A,FALSE,"Group Balance Sheet"}</definedName>
    <definedName name="cvcmv" localSheetId="5" hidden="1">{#N/A,#N/A,FALSE,"Group P&amp;L";#N/A,#N/A,FALSE,"Group Balance Sheet"}</definedName>
    <definedName name="cvcmv" hidden="1">{#N/A,#N/A,FALSE,"Group P&amp;L";#N/A,#N/A,FALSE,"Group Balance Sheet"}</definedName>
    <definedName name="CY17_Actual_Vol" hidden="1">[55]DataAct!#REF!</definedName>
    <definedName name="d" hidden="1">#REF!,#REF!,#REF!,#REF!,#REF!,#REF!,#REF!,#REF!,#REF!,#REF!</definedName>
    <definedName name="dada" localSheetId="6" hidden="1">{#N/A,#N/A,FALSE,"Group P&amp;L";#N/A,#N/A,FALSE,"Group Balance Sheet"}</definedName>
    <definedName name="dada" localSheetId="5" hidden="1">{#N/A,#N/A,FALSE,"Group P&amp;L";#N/A,#N/A,FALSE,"Group Balance Sheet"}</definedName>
    <definedName name="dada" hidden="1">{#N/A,#N/A,FALSE,"Group P&amp;L";#N/A,#N/A,FALSE,"Group Balance Sheet"}</definedName>
    <definedName name="Dam">[56]INFO!#REF!</definedName>
    <definedName name="Data1">#REF!</definedName>
    <definedName name="Data2">'[57]11305'!#REF!</definedName>
    <definedName name="Data3">'[57]11450'!#REF!</definedName>
    <definedName name="Data4">'[57]20005'!#REF!</definedName>
    <definedName name="Data5">'[57]22000'!#REF!</definedName>
    <definedName name="Data6">#REF!</definedName>
    <definedName name="Data7">'[57]31005'!#REF!</definedName>
    <definedName name="Data8">'[57]40300'!#REF!</definedName>
    <definedName name="DataType">#REF!</definedName>
    <definedName name="Date">#REF!</definedName>
    <definedName name="Days_in_year">#REF!</definedName>
    <definedName name="dep" localSheetId="6" hidden="1">{#N/A,#N/A,FALSE,"Cover";#N/A,#N/A,FALSE,"Main";#N/A,#N/A,FALSE,"Guid";#N/A,#N/A,FALSE,"Summary";#N/A,#N/A,FALSE,"Monthly";#N/A,#N/A,FALSE,"Bridge Q3";#N/A,#N/A,FALSE,"Q3";#N/A,#N/A,FALSE,"Bridge-global";#N/A,#N/A,FALSE,"Bridge"}</definedName>
    <definedName name="dep" localSheetId="5" hidden="1">{#N/A,#N/A,FALSE,"Cover";#N/A,#N/A,FALSE,"Main";#N/A,#N/A,FALSE,"Guid";#N/A,#N/A,FALSE,"Summary";#N/A,#N/A,FALSE,"Monthly";#N/A,#N/A,FALSE,"Bridge Q3";#N/A,#N/A,FALSE,"Q3";#N/A,#N/A,FALSE,"Bridge-global";#N/A,#N/A,FALSE,"Bridge"}</definedName>
    <definedName name="dep" hidden="1">{#N/A,#N/A,FALSE,"Cover";#N/A,#N/A,FALSE,"Main";#N/A,#N/A,FALSE,"Guid";#N/A,#N/A,FALSE,"Summary";#N/A,#N/A,FALSE,"Monthly";#N/A,#N/A,FALSE,"Bridge Q3";#N/A,#N/A,FALSE,"Q3";#N/A,#N/A,FALSE,"Bridge-global";#N/A,#N/A,FALSE,"Bridge"}</definedName>
    <definedName name="DepartmentName">'[58]2006'!$A$2</definedName>
    <definedName name="DES">#REF!</definedName>
    <definedName name="dfg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isallowance">#REF!</definedName>
    <definedName name="Dist_Increase">#REF!</definedName>
    <definedName name="DME_Dirty" hidden="1">"False"</definedName>
    <definedName name="DME_DocumentFlags" hidden="1">"1"</definedName>
    <definedName name="DME_DocumentID" hidden="1">"::ODMA\DME-MSE\LR-205172"</definedName>
    <definedName name="DME_DocumentOpened" hidden="1">"True"</definedName>
    <definedName name="DME_DocumentTitle" hidden="1">"LR-205172 - Pricing forms 8/4/03"</definedName>
    <definedName name="DME_LocalFile" hidden="1">"False"</definedName>
    <definedName name="DME_NextWindowNumber" hidden="1">"2"</definedName>
    <definedName name="dms_Model">'[51]Business &amp; other details'!$C$68</definedName>
    <definedName name="dms_Model_List">'[51]AER only'!$B$57:$B$65</definedName>
    <definedName name="dms_MultiYear_ResponseFlag">'[51]Business &amp; other details'!$C$94</definedName>
    <definedName name="dms_TradingName">'[51]Business &amp; other details'!$C$13</definedName>
    <definedName name="dms_TradingName_List">'[51]AER only'!$B$11:$B$51</definedName>
    <definedName name="dms_TradingNameFull_List">'[51]AER only'!$C$11:$C$51</definedName>
    <definedName name="dms_Worksheet_List">'[51]AER only'!$C$57:$C$65</definedName>
    <definedName name="Dollar_Basis">'[29]Calc|SCS Opex Summary'!$G$1070</definedName>
    <definedName name="Dollar_basis_list">'[29]Lookup|Tables'!$C$97:$C$104</definedName>
    <definedName name="Dollar_Conversion_Factor">'[29]Input|Escalators'!$J$16</definedName>
    <definedName name="Dollar_Inputs">'[29]Input|Escalators'!#REF!</definedName>
    <definedName name="Dollar_Outputs">'[29]Input|Escalators'!#REF!</definedName>
    <definedName name="dollars">'[29]Lookup|Tables'!$G$11</definedName>
    <definedName name="drp_takeup">#REF!</definedName>
    <definedName name="ds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s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UE_Toggle">#REF!</definedName>
    <definedName name="dump" localSheetId="6" hidden="1">{"holdco",#N/A,FALSE,"Summary Financials";"holdco",#N/A,FALSE,"Summary Financials"}</definedName>
    <definedName name="dump" localSheetId="5" hidden="1">{"holdco",#N/A,FALSE,"Summary Financials";"holdco",#N/A,FALSE,"Summary Financials"}</definedName>
    <definedName name="dump" hidden="1">{"holdco",#N/A,FALSE,"Summary Financials";"holdco",#N/A,FALSE,"Summary Financials"}</definedName>
    <definedName name="EBITDA">#REF!</definedName>
    <definedName name="EBS">#N/A</definedName>
    <definedName name="EDIT_DT">#REF!,#REF!</definedName>
    <definedName name="edwe" localSheetId="6" hidden="1">{1.00000002585655,61,0,0;0,0,0,0;0,0,0,0;0,0,0,0;0,0,0,0;0,0,0,0;0,0,2,1;2,3,3,1;FALSE,FALSE,TRUE,FALSE;TRUE,TRUE,TRUE,TRUE;TRUE,FALSE,TRUE,FALSE;FALSE,0,2.78134444564786E-308,4.45015196281921E-308;7.78776275135711E-308,1.33504516457612E-307,2.22507555776164E-307,3.56012157274209E-307;0,0,TRUE,0;#N/A,#N/A,FALSE,0;#N/A,#N/A,FALSE,0;#N/A,#N/A,FALSE,0;#N/A,#N/A,FALSE,0;#N/A,#N/A,FALSE,0;#N/A,#N/A,FALSE,0;#N/A,#N/A,FALSE,0;#N/A,#N/A,FALSE,0;#N/A,#N/A,FALSE,0;#N/A,#N/A,FALSE,0;#N/A,#N/A,FALSE,0;#N/A,#N/A,FALSE,0;#N/A,#N/A,FALSE,0;#N/A,#N/A,FALSE,0;#N/A,#N/A,FALSE,0;#N/A,#N/A,FALSE,0;#N/A,#N/A,FALSE,0;#N/A,#N/A,FALSE,0;#N/A,#N/A,FALSE,0;#N/A,#N/A,FALSE,0;#N/A,#N/A,FALSE,0;#N/A,#N/A,FALSE,0;#N/A,#N/A,FALSE,0}</definedName>
    <definedName name="edwe" localSheetId="5" hidden="1">{1.00000002585655,61,0,0;0,0,0,0;0,0,0,0;0,0,0,0;0,0,0,0;0,0,0,0;0,0,2,1;2,3,3,1;FALSE,FALSE,TRUE,FALSE;TRUE,TRUE,TRUE,TRUE;TRUE,FALSE,TRUE,FALSE;FALSE,0,2.78134444564786E-308,4.45015196281921E-308;7.78776275135711E-308,1.33504516457612E-307,2.22507555776164E-307,3.56012157274209E-307;0,0,TRUE,0;#N/A,#N/A,FALSE,0;#N/A,#N/A,FALSE,0;#N/A,#N/A,FALSE,0;#N/A,#N/A,FALSE,0;#N/A,#N/A,FALSE,0;#N/A,#N/A,FALSE,0;#N/A,#N/A,FALSE,0;#N/A,#N/A,FALSE,0;#N/A,#N/A,FALSE,0;#N/A,#N/A,FALSE,0;#N/A,#N/A,FALSE,0;#N/A,#N/A,FALSE,0;#N/A,#N/A,FALSE,0;#N/A,#N/A,FALSE,0;#N/A,#N/A,FALSE,0;#N/A,#N/A,FALSE,0;#N/A,#N/A,FALSE,0;#N/A,#N/A,FALSE,0;#N/A,#N/A,FALSE,0;#N/A,#N/A,FALSE,0;#N/A,#N/A,FALSE,0;#N/A,#N/A,FALSE,0;#N/A,#N/A,FALSE,0}</definedName>
    <definedName name="edwe" hidden="1">{1.00000002585655,61,0,0;0,0,0,0;0,0,0,0;0,0,0,0;0,0,0,0;0,0,0,0;0,0,2,1;2,3,3,1;FALSE,FALSE,TRUE,FALSE;TRUE,TRUE,TRUE,TRUE;TRUE,FALSE,TRUE,FALSE;FALSE,0,2.78134444564786E-308,4.45015196281921E-308;7.78776275135711E-308,1.33504516457612E-307,2.22507555776164E-307,3.56012157274209E-307;0,0,TRUE,0;#N/A,#N/A,FALSE,0;#N/A,#N/A,FALSE,0;#N/A,#N/A,FALSE,0;#N/A,#N/A,FALSE,0;#N/A,#N/A,FALSE,0;#N/A,#N/A,FALSE,0;#N/A,#N/A,FALSE,0;#N/A,#N/A,FALSE,0;#N/A,#N/A,FALSE,0;#N/A,#N/A,FALSE,0;#N/A,#N/A,FALSE,0;#N/A,#N/A,FALSE,0;#N/A,#N/A,FALSE,0;#N/A,#N/A,FALSE,0;#N/A,#N/A,FALSE,0;#N/A,#N/A,FALSE,0;#N/A,#N/A,FALSE,0;#N/A,#N/A,FALSE,0;#N/A,#N/A,FALSE,0;#N/A,#N/A,FALSE,0;#N/A,#N/A,FALSE,0;#N/A,#N/A,FALSE,0;#N/A,#N/A,FALSE,0}</definedName>
    <definedName name="efef__" hidden="1">[5]Menu!#REF!</definedName>
    <definedName name="Efficiency_Adj_List">'[29]Input|SCS Adjustments'!$M$31:$M$40</definedName>
    <definedName name="Efficiency_Adj_Mapping_V1">'[29]Input|SCS Adjustments'!$X$31:$X$40</definedName>
    <definedName name="Efficiency_Adj_Mapping_V2">'[29]Input|SCS Adjustments'!$Z$31:$Z$40</definedName>
    <definedName name="Efficiency_Adj_Mapping_V3">'[29]Input|SCS Adjustments'!$AC$31:$AC$40</definedName>
    <definedName name="Efficiency_Adjustments">'[29]Input|SCS Adjustments'!$M$42</definedName>
    <definedName name="Employee_Name">'[59]Employee Allocation'!$O$1:$P$65536</definedName>
    <definedName name="End_year">'[45]Lookup|Tables'!$C$45</definedName>
    <definedName name="EPMWorkbookOptions_1" hidden="1">"uDcAAB|LCAAAAAAABADtvQdgHEmWJSYvbcp7f0r1StfgdKEIgGATJNiQQBDswYjN5pLsHWlHIymrKoHKZVZlXWYWQMztnbz33nvvvffee||997o7nU4n99//P1xmZAFs9s5K2smeIYCqyB8/fnwfPyIe/x7vFmV6mddNUS0/|2h3vPNRmi|n1axYXnz20bo939799KPf4|g3Th5/t6rfTqrq7Zerlpo2Kb23bB69a4rPPpq37erR3btXV1fjq3v"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"jqr64u7ezs3v39/7i|evpPF9k28WyabPlNP/IvjW7|a2PqNc0fXxSLZf5FH2|qU7WdZ0v258s8iv|Mvj6adZm|il9/iJb5NKb7anNF6t1XXBXXzV5/bLOz3OCN83HhNBHR7//s5df/P5PXp68|O7uzu//PX1pd2e8O9799P54796jg52dnbtNtro7WU3vfv/3/97rz8|e/v4nX754Tb|/LLPlkohGv55nZZN///FdoOAQOl6tymKaecS7NWIGRg"</definedName>
    <definedName name="EPMWorkbookOptions_3" hidden="1">"jF|1jHe2SQ6PQthHK0S|8OfvXtYjbLl0|LRb5sGNPhpg7LJmhDrV7PqysL46Qqq/qordf547uRLza9yqOIvNkbnb5IzNDm79pn2WVVFy3hxVMhL/e|u8X7z4q6aT0E4t93AFkshwl021Z|u6|WxS9a5zLNv//xycmXX7148/hu7OtNUITmJNT3d3bvHex6AGKzwe9|Wc/y|mjn8V35JQq9WZXZ9cu6WuV1e320e//T||f55Hz7/qez/e39vfOH2"</definedName>
    <definedName name="EPMWorkbookOptions_4" hidden="1">"wf383x7J8v39meTB/sPJvfQc/hWBPDzrGlf5yXJdz77Il9MSE1FmoVsGW1ATeR9j0zfs2T8/vh7L49fnb548|1d|vXJLslur/UA1G8XeZ3V0/m1a5qSTny0LMrPPgLjfNSRIO/dyNzd7t3Hd28a7zdKkN/roT7/X6fL47u3YShPJn4WJfjku5//XkTtry/BOzv7ZI9uL8C7/38UYKViyK/48Pd/8eWL0/|v8|vPBl2Onz///zpZ/t8kxkTbsze/"</definedName>
    <definedName name="EPMWorkbookOptions_5" hidden="1">"z9eW4nv37t/f39|/vRTvvYcUZ/nDycOH|w|3Z5PJve39|7sH25PzB9l29uns3uThvft7e|ez/1dIsRAxZNbTnd0H/19n1G|WIvfu7fx/3gJ/wxS5v7Pz/3WK/L9JmX1x9vrrOySfPtjdOTh4cHtVdu89VNn/ZxwSkDBk0i9|nrsiMYr8yAnpNLtVq0G5/fLNt09fvf7akkuhxKefknW5veju//9RdIWKIat||fNceOM0|ZH4dprdqtWw|P4k0fj"</definedName>
    <definedName name="EPMWorkbookOptions_6" hidden="1">"0|Pf/oHTAeyf07v//UoYdKTtMS1/8fJfljbT5kUx3mt2q1aBME3nfvDh99UOU50///yjPSsaQX1/|PBfkAaL8SII7zW7VakCCf|r3P/7q6dmbN6|Oz57/EIX4wQ9biNH1bWjOOH4tfvUpGbLs8c7P25W2DUT5kRx/s3J8cvzm9PMvX339HP37S/HBe0jx/0eS9I6OIbv|5L2dn89SPECU3d//zZdvjn8kxkGzW7UaFONnz7/87g9RhB||hwj/f8"</definedName>
    <definedName name="EPMWorkbookOptions_7" hidden="1">"SbFhqGnPps9|D/60z6jZLj9z998fT/6wT5f5PUvnr55uSrV0Tfkx|m/d3d|f|j9Hq0JFal/z0/|f86q36DxCB/|v/r1Ph/k|C|Ofvi9IcpsbvvIbH/n3GZQcTQwOwRXcb/v/ANv2Gq7P2IKhGqfPojqkSosvP/D6r8v0fdf3F6/PqrV6evf5gKf|89FP7/R1w0Q0ZxSF6evjr78unZ/|d9tG|QTW/RKMAm3ujx3ePVqiymWUtw7OfBp6Y5QauWS"</definedName>
    <definedName name="EPMWorkbookOptions_8" hidden="1">"0KcPnuatRl/7H/4puoO/vGr/LzOm/mXyy9X|fLoPCub/PHd8ENud1LmWQ2gXy5fZ5e5adn9mNt|t6rfTqrqLfFmy2Q0rftfhO2vZjxrruGXKxnf/wO2x0lZuDcAAA=="</definedName>
    <definedName name="ERR">'[29]Lookup|Tables'!$G$115</definedName>
    <definedName name="ErrorTolerance">'[60]Master Data'!$C$34</definedName>
    <definedName name="ErrorTolerance1">'[29]Lookup|Tables'!$G$120</definedName>
    <definedName name="ErrorTolerance2">'[29]Lookup|Tables'!$G$121</definedName>
    <definedName name="ESC_BKREF">#REF!</definedName>
    <definedName name="ESC_DESC">#REF!</definedName>
    <definedName name="ESC_DT">#REF!</definedName>
    <definedName name="ESC_EXP_DT">#REF!</definedName>
    <definedName name="ESC_OWNER">#REF!</definedName>
    <definedName name="ESC_PLAN">#REF!</definedName>
    <definedName name="ESC_SECII_ALL">#REF!</definedName>
    <definedName name="ESC_USD_100">#REF!</definedName>
    <definedName name="ESC_USD_30">#REF!</definedName>
    <definedName name="ESC_USD_60">#REF!</definedName>
    <definedName name="ESC_USD_90">#REF!</definedName>
    <definedName name="ESC_USER_ALL">#REF!</definedName>
    <definedName name="ESC_USR_BK_DT">#REF!</definedName>
    <definedName name="ESC_USR_BKREF">#REF!</definedName>
    <definedName name="esc_usr_cnt">#REF!</definedName>
    <definedName name="esc_usr_count">#REF!</definedName>
    <definedName name="ESC_USR_DESC">#REF!</definedName>
    <definedName name="ESC_USR_EXP_DT">#REF!</definedName>
    <definedName name="ESC_USR_LCL">#REF!</definedName>
    <definedName name="ESC_USR_OWN">#REF!</definedName>
    <definedName name="ESC_USR_PLAN">#REF!</definedName>
    <definedName name="ESC_USR_USD">#REF!</definedName>
    <definedName name="ESF" hidden="1">[61]Control!$D$178</definedName>
    <definedName name="ESF_categories" hidden="1">[62]Control!$D$565:$D$580</definedName>
    <definedName name="EV__EVCOM_OPTIONS__" hidden="1">8</definedName>
    <definedName name="EV__EXPOPTIONS__" hidden="1">0</definedName>
    <definedName name="EV__LASTREFTIME__" hidden="1">"(GMT+10:00)6/03/2013 5:08:16 PM"</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"sp01"</definedName>
    <definedName name="ewewew" localSheetId="6" hidden="1">{#N/A,#N/A,FALSE,"Group P&amp;L";#N/A,#N/A,FALSE,"Group Balance Sheet"}</definedName>
    <definedName name="ewewew" localSheetId="5" hidden="1">{#N/A,#N/A,FALSE,"Group P&amp;L";#N/A,#N/A,FALSE,"Group Balance Sheet"}</definedName>
    <definedName name="ewewew" hidden="1">{#N/A,#N/A,FALSE,"Group P&amp;L";#N/A,#N/A,FALSE,"Group Balance Sheet"}</definedName>
    <definedName name="ExclUNZSelldown">#REF!</definedName>
    <definedName name="Execution_Management">#REF!</definedName>
    <definedName name="expense2" localSheetId="6" hidden="1">{#N/A,#N/A,TRUE,"AGLGN Total";#N/A,#N/A,TRUE,"Cent Coast";#N/A,#N/A,TRUE,"Hunter";#N/A,#N/A,TRUE,"Illaw";#N/A,#N/A,TRUE,"Cowra-Lith";#N/A,#N/A,TRUE,"Marsden-Dub";#N/A,#N/A,TRUE,"Sth High";#N/A,#N/A,TRUE,"SW NSW";#N/A,#N/A,TRUE,"Syd Sth";#N/A,#N/A,TRUE,"Syd Wst";#N/A,#N/A,TRUE,"Syd Nth";#N/A,#N/A,TRUE,"Wil-Newc"}</definedName>
    <definedName name="expense2" localSheetId="5" hidden="1">{#N/A,#N/A,TRUE,"AGLGN Total";#N/A,#N/A,TRUE,"Cent Coast";#N/A,#N/A,TRUE,"Hunter";#N/A,#N/A,TRUE,"Illaw";#N/A,#N/A,TRUE,"Cowra-Lith";#N/A,#N/A,TRUE,"Marsden-Dub";#N/A,#N/A,TRUE,"Sth High";#N/A,#N/A,TRUE,"SW NSW";#N/A,#N/A,TRUE,"Syd Sth";#N/A,#N/A,TRUE,"Syd Wst";#N/A,#N/A,TRUE,"Syd Nth";#N/A,#N/A,TRUE,"Wil-Newc"}</definedName>
    <definedName name="expense2" hidden="1">{#N/A,#N/A,TRUE,"AGLGN Total";#N/A,#N/A,TRUE,"Cent Coast";#N/A,#N/A,TRUE,"Hunter";#N/A,#N/A,TRUE,"Illaw";#N/A,#N/A,TRUE,"Cowra-Lith";#N/A,#N/A,TRUE,"Marsden-Dub";#N/A,#N/A,TRUE,"Sth High";#N/A,#N/A,TRUE,"SW NSW";#N/A,#N/A,TRUE,"Syd Sth";#N/A,#N/A,TRUE,"Syd Wst";#N/A,#N/A,TRUE,"Syd Nth";#N/A,#N/A,TRUE,"Wil-Newc"}</definedName>
    <definedName name="ExRates">'[56]Exchange Rates'!$A$7:$C$34</definedName>
    <definedName name="EYGadeG" localSheetId="6" hidden="1">{#N/A,#N/A,FALSE,"Group P&amp;L";#N/A,#N/A,FALSE,"Group Balance Sheet"}</definedName>
    <definedName name="EYGadeG" localSheetId="5" hidden="1">{#N/A,#N/A,FALSE,"Group P&amp;L";#N/A,#N/A,FALSE,"Group Balance Sheet"}</definedName>
    <definedName name="EYGadeG" hidden="1">{#N/A,#N/A,FALSE,"Group P&amp;L";#N/A,#N/A,FALSE,"Group Balance Sheet"}</definedName>
    <definedName name="factor">'[29]Lookup|Tables'!$G$18</definedName>
    <definedName name="fafaf" localSheetId="6" hidden="1">{#N/A,#N/A,FALSE,"Group P&amp;L";#N/A,#N/A,FALSE,"Group Balance Sheet"}</definedName>
    <definedName name="fafaf" localSheetId="5" hidden="1">{#N/A,#N/A,FALSE,"Group P&amp;L";#N/A,#N/A,FALSE,"Group Balance Sheet"}</definedName>
    <definedName name="fafaf" hidden="1">{#N/A,#N/A,FALSE,"Group P&amp;L";#N/A,#N/A,FALSE,"Group Balance Sheet"}</definedName>
    <definedName name="fas" localSheetId="6" hidden="1">{#N/A,#N/A,FALSE,"Group P&amp;L";#N/A,#N/A,FALSE,"Group Balance Sheet"}</definedName>
    <definedName name="fas" localSheetId="5" hidden="1">{#N/A,#N/A,FALSE,"Group P&amp;L";#N/A,#N/A,FALSE,"Group Balance Sheet"}</definedName>
    <definedName name="fas" hidden="1">{#N/A,#N/A,FALSE,"Group P&amp;L";#N/A,#N/A,FALSE,"Group Balance Sheet"}</definedName>
    <definedName name="fasd"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X"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X"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CFCopy">#REF!</definedName>
    <definedName name="FCFPaste">#REF!</definedName>
    <definedName name="ff" localSheetId="6" hidden="1">{"holdco",#N/A,FALSE,"Summary Financials";"holdco",#N/A,FALSE,"Summary Financials"}</definedName>
    <definedName name="ff" localSheetId="5" hidden="1">{"holdco",#N/A,FALSE,"Summary Financials";"holdco",#N/A,FALSE,"Summary Financials"}</definedName>
    <definedName name="ff" hidden="1">{"holdco",#N/A,FALSE,"Summary Financials";"holdco",#N/A,FALSE,"Summary Financials"}</definedName>
    <definedName name="fga" localSheetId="6" hidden="1">{#N/A,#N/A,FALSE,"Group P&amp;L";#N/A,#N/A,FALSE,"Group Balance Sheet"}</definedName>
    <definedName name="fga" localSheetId="5" hidden="1">{#N/A,#N/A,FALSE,"Group P&amp;L";#N/A,#N/A,FALSE,"Group Balance Sheet"}</definedName>
    <definedName name="fga" hidden="1">{#N/A,#N/A,FALSE,"Group P&amp;L";#N/A,#N/A,FALSE,"Group Balance Sheet"}</definedName>
    <definedName name="FGHFH"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GHFH"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GHF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ilterfilterDatabase" hidden="1">[24]DataAct!#REF!</definedName>
    <definedName name="Financial_Management">#REF!</definedName>
    <definedName name="Forecasting_methodology">'[29]Lookup|Tables'!$C$108:$C$109</definedName>
    <definedName name="Forecasts">#REF!</definedName>
    <definedName name="frd" localSheetId="6" hidden="1">{"holdco",#N/A,FALSE,"Summary Financials";"holdco",#N/A,FALSE,"Summary Financials"}</definedName>
    <definedName name="frd" localSheetId="5" hidden="1">{"holdco",#N/A,FALSE,"Summary Financials";"holdco",#N/A,FALSE,"Summary Financials"}</definedName>
    <definedName name="frd" hidden="1">{"holdco",#N/A,FALSE,"Summary Financials";"holdco",#N/A,FALSE,"Summary Financials"}</definedName>
    <definedName name="ftnjh" localSheetId="6" hidden="1">{#N/A,#N/A,FALSE,"Group P&amp;L";#N/A,#N/A,FALSE,"Group Balance Sheet"}</definedName>
    <definedName name="ftnjh" localSheetId="5" hidden="1">{#N/A,#N/A,FALSE,"Group P&amp;L";#N/A,#N/A,FALSE,"Group Balance Sheet"}</definedName>
    <definedName name="ftnjh" hidden="1">{#N/A,#N/A,FALSE,"Group P&amp;L";#N/A,#N/A,FALSE,"Group Balance Sheet"}</definedName>
    <definedName name="Functional_Costs" hidden="1">[61]Control!$D$206:$D$208</definedName>
    <definedName name="FY2_">#REF!</definedName>
    <definedName name="g"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capex">#REF!</definedName>
    <definedName name="gf" hidden="1">[63]DataAct!#REF!</definedName>
    <definedName name="Gie">[56]INFO!$J$49</definedName>
    <definedName name="gj" localSheetId="6" hidden="1">{#N/A,#N/A,FALSE,"Group P&amp;L";#N/A,#N/A,FALSE,"Group Balance Sheet"}</definedName>
    <definedName name="gj" localSheetId="5" hidden="1">{#N/A,#N/A,FALSE,"Group P&amp;L";#N/A,#N/A,FALSE,"Group Balance Sheet"}</definedName>
    <definedName name="gj" hidden="1">{#N/A,#N/A,FALSE,"Group P&amp;L";#N/A,#N/A,FALSE,"Group Balance Sheet"}</definedName>
    <definedName name="GraphRowData">#REF!</definedName>
    <definedName name="GroupID">[30]Edits!$G$157</definedName>
    <definedName name="growth">#REF!</definedName>
    <definedName name="Growth_Management">#REF!</definedName>
    <definedName name="GWh">#REF!</definedName>
    <definedName name="h" localSheetId="6" hidden="1">{"holdco",#N/A,FALSE,"Summary Financials";"holdco",#N/A,FALSE,"Summary Financials"}</definedName>
    <definedName name="h" localSheetId="5" hidden="1">{"holdco",#N/A,FALSE,"Summary Financials";"holdco",#N/A,FALSE,"Summary Financials"}</definedName>
    <definedName name="h" hidden="1">{"holdco",#N/A,FALSE,"Summary Financials";"holdco",#N/A,FALSE,"Summary Financials"}</definedName>
    <definedName name="Halves_In_Yr">'[45]Lookup|Tables'!$F$40</definedName>
    <definedName name="HDR_2">#REF!</definedName>
    <definedName name="HEADER_INFO">#REF!</definedName>
    <definedName name="HeaderKeys">#REF!</definedName>
    <definedName name="HeaderLine">#REF!</definedName>
    <definedName name="HeaderSeq">#REF!</definedName>
    <definedName name="HFGH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FGH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FGH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g" localSheetId="6" hidden="1">{#N/A,#N/A,FALSE,"Group P&amp;L";#N/A,#N/A,FALSE,"Group Balance Sheet"}</definedName>
    <definedName name="hg" localSheetId="5" hidden="1">{#N/A,#N/A,FALSE,"Group P&amp;L";#N/A,#N/A,FALSE,"Group Balance Sheet"}</definedName>
    <definedName name="hg" hidden="1">{#N/A,#N/A,FALSE,"Group P&amp;L";#N/A,#N/A,FALSE,"Group Balance Sheet"}</definedName>
    <definedName name="hh">#REF!</definedName>
    <definedName name="HideStart">#REF!</definedName>
    <definedName name="Hil">[56]INFO!#REF!</definedName>
    <definedName name="HL_Sheet_Main" hidden="1">[64]DI_MS!$A$1</definedName>
    <definedName name="HL_Sheet_Main_10" hidden="1">[64]DE_MS!$A$1</definedName>
    <definedName name="HL_Sheet_Main_2" hidden="1">[64]FFO_MS!$A$1</definedName>
    <definedName name="HL_Sheet_Main_3" hidden="1">[64]Dashboards_SSC!$A$1</definedName>
    <definedName name="HL_Sheet_Main_4" hidden="1">[64]Mstructure_SSC!$A$1</definedName>
    <definedName name="HL_Sheet_Main_5" hidden="1">[64]FS_SSC!$A$1</definedName>
    <definedName name="HL_Sheet_Main_6" hidden="1">[64]Val_MS!$A$1</definedName>
    <definedName name="HL_Sheet_Main_8" hidden="1">[64]RE_Multi_MS!$A$1</definedName>
    <definedName name="HL_Sheet_Main_9" hidden="1">[64]CROEA_MS!$A$1</definedName>
    <definedName name="IcoyLoans">[50]Forecast!#REF!</definedName>
    <definedName name="ICT">#REF!</definedName>
    <definedName name="IDN">#REF!</definedName>
    <definedName name="IFN">#REF!</definedName>
    <definedName name="im" localSheetId="6" hidden="1">{#N/A,#N/A,FALSE,"Group P&amp;L";#N/A,#N/A,FALSE,"Group Balance Sheet"}</definedName>
    <definedName name="im" localSheetId="5" hidden="1">{#N/A,#N/A,FALSE,"Group P&amp;L";#N/A,#N/A,FALSE,"Group Balance Sheet"}</definedName>
    <definedName name="im" hidden="1">{#N/A,#N/A,FALSE,"Group P&amp;L";#N/A,#N/A,FALSE,"Group Balance Sheet"}</definedName>
    <definedName name="Impacts">#REF!</definedName>
    <definedName name="Index">[65]Lookup!$G$65</definedName>
    <definedName name="Index_Period">'[45]Lookup|Tables'!$D$52:$D$63</definedName>
    <definedName name="Input_Dollar_Basis">'[33]Input|Mapping'!$J$19</definedName>
    <definedName name="Input_Dollar_Basis_Actual">#REF!</definedName>
    <definedName name="Input_Dollar_Basis_Allowed">#REF!</definedName>
    <definedName name="Input_Dollar_Basis_Prior_Allowance">#REF!</definedName>
    <definedName name="Input_Unit">'[33]Input|Mapping'!$J$13</definedName>
    <definedName name="int">#REF!</definedName>
    <definedName name="int_rate">#REF!</definedName>
    <definedName name="interest">#REF!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40399.4553472222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39424.8492824074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_Sensitivity">'[40]Global Inputs'!$E$53</definedName>
    <definedName name="Is_the_Vendor_Intercompany?_Y_N">[36]Worksheet!$M$15:$M$515</definedName>
    <definedName name="IT_Lvl_1_List">'[33]Input|Mapping'!$C$395:$C$437</definedName>
    <definedName name="Jai"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EN_AMI" hidden="1">[66]Control!$D$1000</definedName>
    <definedName name="jfnmcvn" localSheetId="6" hidden="1">{#N/A,#N/A,FALSE,"Group P&amp;L";#N/A,#N/A,FALSE,"Group Balance Sheet"}</definedName>
    <definedName name="jfnmcvn" localSheetId="5" hidden="1">{#N/A,#N/A,FALSE,"Group P&amp;L";#N/A,#N/A,FALSE,"Group Balance Sheet"}</definedName>
    <definedName name="jfnmcvn" hidden="1">{#N/A,#N/A,FALSE,"Group P&amp;L";#N/A,#N/A,FALSE,"Group Balance Sheet"}</definedName>
    <definedName name="JGN_PEDRR"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GN_PEDR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GN_PEDR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mjmjm" localSheetId="6" hidden="1">{#N/A,#N/A,FALSE,"Group P&amp;L";#N/A,#N/A,FALSE,"Group Balance Sheet"}</definedName>
    <definedName name="jmjmjm" localSheetId="5" hidden="1">{#N/A,#N/A,FALSE,"Group P&amp;L";#N/A,#N/A,FALSE,"Group Balance Sheet"}</definedName>
    <definedName name="jmjmjm" hidden="1">{#N/A,#N/A,FALSE,"Group P&amp;L";#N/A,#N/A,FALSE,"Group Balance Sheet"}</definedName>
    <definedName name="jns"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SE"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S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OS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 localSheetId="6" hidden="1">{"holdco",#N/A,FALSE,"Summary Financials";"holdco",#N/A,FALSE,"Summary Financials"}</definedName>
    <definedName name="k" localSheetId="5" hidden="1">{"holdco",#N/A,FALSE,"Summary Financials";"holdco",#N/A,FALSE,"Summary Financials"}</definedName>
    <definedName name="k" hidden="1">{"holdco",#N/A,FALSE,"Summary Financials";"holdco",#N/A,FALSE,"Summary Financials"}</definedName>
    <definedName name="kdb" localSheetId="6" hidden="1">{#N/A,#N/A,FALSE,"Group P&amp;L";#N/A,#N/A,FALSE,"Group Balance Sheet"}</definedName>
    <definedName name="kdb" localSheetId="5" hidden="1">{#N/A,#N/A,FALSE,"Group P&amp;L";#N/A,#N/A,FALSE,"Group Balance Sheet"}</definedName>
    <definedName name="kdb" hidden="1">{#N/A,#N/A,FALSE,"Group P&amp;L";#N/A,#N/A,FALSE,"Group Balance Sheet"}</definedName>
    <definedName name="kms">'[29]Lookup|Tables'!$G$24</definedName>
    <definedName name="krup" localSheetId="6" hidden="1">{"holdco",#N/A,FALSE,"Summary Financials";"holdco",#N/A,FALSE,"Summary Financials"}</definedName>
    <definedName name="krup" localSheetId="5" hidden="1">{"holdco",#N/A,FALSE,"Summary Financials";"holdco",#N/A,FALSE,"Summary Financials"}</definedName>
    <definedName name="krup" hidden="1">{"holdco",#N/A,FALSE,"Summary Financials";"holdco",#N/A,FALSE,"Summary Financials"}</definedName>
    <definedName name="l"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_Artefact">[67]L_Lists!$I$2:$I$4</definedName>
    <definedName name="L_BenefitCostType">[68]Sheet1!$C$2:$C$12</definedName>
    <definedName name="L_BU">[68]Sheet1!$A$2:$A$10</definedName>
    <definedName name="L_ConfigCustom">[67]L_Lists!$K$2:$K$4</definedName>
    <definedName name="L_isCloud">[67]L_Lists!$C$2:$C$5</definedName>
    <definedName name="L_OpexCapex">[69]Lists!$K$2:$K$3</definedName>
    <definedName name="L_RecurringOneOff">[69]Lists!$I$2:$I$3</definedName>
    <definedName name="L_ServiceProvider">[67]L_Lists!$G$2:$G$3</definedName>
    <definedName name="L_YesNo">[69]Lists!$M$2:$M$4</definedName>
    <definedName name="Label_BBRevCurrent">'[43]Output|Charts RAS real$2025 I2'!#REF!</definedName>
    <definedName name="Label_BBRevForecast">'[43]Output|Charts RAS real$2025 I2'!#REF!</definedName>
    <definedName name="Label_BBRevNominal_Left">'[43]Output|Charts RAS real$2025 I2'!#REF!</definedName>
    <definedName name="Label_BBRevNominal_Mid">'[43]Output|Charts RAS real$2025 I2'!#REF!</definedName>
    <definedName name="Label_BBRevNominal_Right">'[43]Output|Charts RAS real$2025 I2'!#REF!</definedName>
    <definedName name="Label_CESSCurrent">'[43]Output|Charts RAS real$2025 I2'!#REF!</definedName>
    <definedName name="Label_CESSForecast">'[43]Output|Charts RAS real$2025 I2'!#REF!</definedName>
    <definedName name="Label_GCapexAllowanceCurrent">'[43]Output|Charts RAS real$2025 I2'!$I$39</definedName>
    <definedName name="Labour"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ou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ou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imcount" hidden="1">2</definedName>
    <definedName name="list.Categories">#REF!</definedName>
    <definedName name="list.nonnetwork">#REF!</definedName>
    <definedName name="list.SIB">#REF!</definedName>
    <definedName name="List_SensitivityScenarios">#REF!</definedName>
    <definedName name="ListsDirectCostElementName" hidden="1">'[70]admin|Lists'!$T$7</definedName>
    <definedName name="m"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m"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m"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Mains">#REF!</definedName>
    <definedName name="Maintenance_RINC">#REF!</definedName>
    <definedName name="Mapping_1">'[33]Input|Mapping'!$C$46</definedName>
    <definedName name="Mapping_2">'[71]Lookup|Tables'!$C$92</definedName>
    <definedName name="Mapping_3">'[71]Lookup|Tables'!$C$106</definedName>
    <definedName name="Mapping_5">'[71]Lookup|Tables'!$C$366</definedName>
    <definedName name="Mapping_6">'[71]Lookup|Tables'!$C$248</definedName>
    <definedName name="Mapping_7">'[71]Lookup|Tables'!$C$278</definedName>
    <definedName name="Mapping_8">'[45]Lookup|Tables'!$C$308</definedName>
    <definedName name="Margin_sensitivity">'[40]Global Inputs'!$E$54</definedName>
    <definedName name="metres">#REF!</definedName>
    <definedName name="MEWarning" hidden="1">1</definedName>
    <definedName name="Mid_Year">'[45]Lookup|Tables'!$C$44</definedName>
    <definedName name="Million">'[45]Lookup|Tables'!$F$41</definedName>
    <definedName name="millions">'[29]Lookup|Tables'!$G$13</definedName>
    <definedName name="Model_Name">'[72]Home Page'!$D$2</definedName>
    <definedName name="Model_Security">[65]Lookup!$G$39:$G$41</definedName>
    <definedName name="Model_Start">#REF!</definedName>
    <definedName name="Model_Start_Date">[65]Lookup!$F$12</definedName>
    <definedName name="ModelErrorCheck">[29]ErrorChecks!$G$34</definedName>
    <definedName name="Month">[50]Global!$H$1</definedName>
    <definedName name="Months">[73]DEA!$C$4</definedName>
    <definedName name="Months_in_year">#REF!</definedName>
    <definedName name="moy" localSheetId="6" hidden="1">{"holdco",#N/A,FALSE,"Summary Financials";"holdco",#N/A,FALSE,"Summary Financials"}</definedName>
    <definedName name="moy" localSheetId="5" hidden="1">{"holdco",#N/A,FALSE,"Summary Financials";"holdco",#N/A,FALSE,"Summary Financials"}</definedName>
    <definedName name="moy" hidden="1">{"holdco",#N/A,FALSE,"Summary Financials";"holdco",#N/A,FALSE,"Summary Financials"}</definedName>
    <definedName name="Mths_In_Yr">[65]Lookup!$G$44</definedName>
    <definedName name="MWh">#REF!</definedName>
    <definedName name="n" localSheetId="6" hidden="1">{"holdco",#N/A,FALSE,"Summary Financials";"holdco",#N/A,FALSE,"Summary Financials"}</definedName>
    <definedName name="n" localSheetId="5" hidden="1">{"holdco",#N/A,FALSE,"Summary Financials";"holdco",#N/A,FALSE,"Summary Financials"}</definedName>
    <definedName name="n" hidden="1">{"holdco",#N/A,FALSE,"Summary Financials";"holdco",#N/A,FALSE,"Summary Financials"}</definedName>
    <definedName name="NA">[65]Lookup!$G$61</definedName>
    <definedName name="Name">[65]Lookup!$G$63</definedName>
    <definedName name="new" localSheetId="6" hidden="1">{"holdco",#N/A,FALSE,"Summary Financials";"holdco",#N/A,FALSE,"Summary Financials"}</definedName>
    <definedName name="new" localSheetId="5" hidden="1">{"holdco",#N/A,FALSE,"Summary Financials";"holdco",#N/A,FALSE,"Summary Financials"}</definedName>
    <definedName name="new" hidden="1">{"holdco",#N/A,FALSE,"Summary Financials";"holdco",#N/A,FALSE,"Summary Financials"}</definedName>
    <definedName name="new_other" localSheetId="6" hidden="1">{"holdco",#N/A,FALSE,"Summary Financials";"holdco",#N/A,FALSE,"Summary Financials"}</definedName>
    <definedName name="new_other" localSheetId="5" hidden="1">{"holdco",#N/A,FALSE,"Summary Financials";"holdco",#N/A,FALSE,"Summary Financials"}</definedName>
    <definedName name="new_other" hidden="1">{"holdco",#N/A,FALSE,"Summary Financials";"holdco",#N/A,FALSE,"Summary Financials"}</definedName>
    <definedName name="NewName" hidden="1">[55]DataAct!#REF!</definedName>
    <definedName name="Newname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ewname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No">'[45]Lookup|Tables'!$C$507</definedName>
    <definedName name="Nom">'[29]Lookup|Tables'!$G$118</definedName>
    <definedName name="Nominal">'[29]Input|Base year'!$F$18</definedName>
    <definedName name="Nominal_to_Nominal">'[29]Input|Escalators'!#REF!</definedName>
    <definedName name="Nominal_to_Real">'[74]Lookup|Tables'!$H$65:$H$70</definedName>
    <definedName name="Non_Network_RINC">#REF!</definedName>
    <definedName name="Not_used">'[60]Master Data'!$B$140</definedName>
    <definedName name="NRAdd">[56]INFO!$F$41</definedName>
    <definedName name="NRAdj">[56]INFO!$D$38</definedName>
    <definedName name="NResT">[56]INFO!$G$33</definedName>
    <definedName name="NRt">[56]INFO!$G$34</definedName>
    <definedName name="number">'[29]Lookup|Tables'!$G$17</definedName>
    <definedName name="NvsASD">"V2003-06-30"</definedName>
    <definedName name="NvsAutoDrillOk">"VN"</definedName>
    <definedName name="NvsElapsedTime">0.000306944442854729</definedName>
    <definedName name="NvsEndTime">37833.3384591435</definedName>
    <definedName name="NvsImportActivity">"Import Journals from nVision"</definedName>
    <definedName name="NvsInstSpec">"%,FCURRENCY_CD,VAUD"</definedName>
    <definedName name="NvsLayoutType">"M3"</definedName>
    <definedName name="NvsNplSpec">"%,X,RZF..,CZF.."</definedName>
    <definedName name="NvsPanelEffdt">"V1900-01-01"</definedName>
    <definedName name="NvsPanelSetid">"VSHARE"</definedName>
    <definedName name="NvsReqBU">"V10000"</definedName>
    <definedName name="NvsReqBUOnly">"VY"</definedName>
    <definedName name="NvsTransLed">"VN"</definedName>
    <definedName name="NvsTreeASD">"V2003-06-30"</definedName>
    <definedName name="NvsValTbl.ACCOUNT">"GL_ACCOUNT_TBL"</definedName>
    <definedName name="NvsValTbl.BUSINESS_UNIT">"BUS_UNIT_TBL_FS"</definedName>
    <definedName name="NvsValTbl.CURRENCY_CD">"CURRENCY_CD_TBL"</definedName>
    <definedName name="NvsValTbl.DEPTID">"DEPARTMENT_TBL"</definedName>
    <definedName name="OK">'[29]Lookup|Tables'!$G$114</definedName>
    <definedName name="ol" localSheetId="6" hidden="1">{"holdco",#N/A,FALSE,"Summary Financials";"holdco",#N/A,FALSE,"Summary Financials"}</definedName>
    <definedName name="ol" localSheetId="5" hidden="1">{"holdco",#N/A,FALSE,"Summary Financials";"holdco",#N/A,FALSE,"Summary Financials"}</definedName>
    <definedName name="ol" hidden="1">{"holdco",#N/A,FALSE,"Summary Financials";"holdco",#N/A,FALSE,"Summary Financials"}</definedName>
    <definedName name="old_capex" localSheetId="6" hidden="1">{"holdco",#N/A,FALSE,"Summary Financials";"holdco",#N/A,FALSE,"Summary Financials"}</definedName>
    <definedName name="old_capex" localSheetId="5" hidden="1">{"holdco",#N/A,FALSE,"Summary Financials";"holdco",#N/A,FALSE,"Summary Financials"}</definedName>
    <definedName name="old_capex" hidden="1">{"holdco",#N/A,FALSE,"Summary Financials";"holdco",#N/A,FALSE,"Summary Financials"}</definedName>
    <definedName name="ON">'[29]Lookup|Tables'!$G$157</definedName>
    <definedName name="One_off_costs">'[29]Input|SCS Adjustments'!$M$24</definedName>
    <definedName name="One_Off_List">'[29]Input|SCS Adjustments'!$M$13:$M$22</definedName>
    <definedName name="One_Off_Mapping_V1">'[29]Input|SCS Adjustments'!$X$13:$X$22</definedName>
    <definedName name="One_Off_Mapping_V2">'[29]Input|SCS Adjustments'!$Z$13:$Z$22</definedName>
    <definedName name="One_Off_Mapping_V3">'[29]Input|SCS Adjustments'!$AC$13:$AC$22</definedName>
    <definedName name="ool" localSheetId="6" hidden="1">{#N/A,#N/A,FALSE,"Group P&amp;L";#N/A,#N/A,FALSE,"Group Balance Sheet"}</definedName>
    <definedName name="ool" localSheetId="5" hidden="1">{#N/A,#N/A,FALSE,"Group P&amp;L";#N/A,#N/A,FALSE,"Group Balance Sheet"}</definedName>
    <definedName name="ool" hidden="1">{#N/A,#N/A,FALSE,"Group P&amp;L";#N/A,#N/A,FALSE,"Group Balance Sheet"}</definedName>
    <definedName name="ooop" localSheetId="6" hidden="1">{#N/A,#N/A,FALSE,"Group P&amp;L";#N/A,#N/A,FALSE,"Group Balance Sheet"}</definedName>
    <definedName name="ooop" localSheetId="5" hidden="1">{#N/A,#N/A,FALSE,"Group P&amp;L";#N/A,#N/A,FALSE,"Group Balance Sheet"}</definedName>
    <definedName name="ooop" hidden="1">{#N/A,#N/A,FALSE,"Group P&amp;L";#N/A,#N/A,FALSE,"Group Balance Sheet"}</definedName>
    <definedName name="Op_BS_date" hidden="1">[35]Control!$E$622</definedName>
    <definedName name="opDateRange" hidden="1">'[44]Graph Calculations'!$C$42</definedName>
    <definedName name="oppp" localSheetId="6" hidden="1">{#N/A,#N/A,FALSE,"Group P&amp;L";#N/A,#N/A,FALSE,"Group Balance Sheet"}</definedName>
    <definedName name="oppp" localSheetId="5" hidden="1">{#N/A,#N/A,FALSE,"Group P&amp;L";#N/A,#N/A,FALSE,"Group Balance Sheet"}</definedName>
    <definedName name="oppp" hidden="1">{#N/A,#N/A,FALSE,"Group P&amp;L";#N/A,#N/A,FALSE,"Group Balance Sheet"}</definedName>
    <definedName name="option">#REF!</definedName>
    <definedName name="ouihb" localSheetId="6" hidden="1">{#N/A,#N/A,FALSE,"Group P&amp;L";#N/A,#N/A,FALSE,"Group Balance Sheet"}</definedName>
    <definedName name="ouihb" localSheetId="5" hidden="1">{#N/A,#N/A,FALSE,"Group P&amp;L";#N/A,#N/A,FALSE,"Group Balance Sheet"}</definedName>
    <definedName name="ouihb" hidden="1">{#N/A,#N/A,FALSE,"Group P&amp;L";#N/A,#N/A,FALSE,"Group Balance Sheet"}</definedName>
    <definedName name="ouijlk" localSheetId="6" hidden="1">{#N/A,#N/A,FALSE,"Group P&amp;L";#N/A,#N/A,FALSE,"Group Balance Sheet"}</definedName>
    <definedName name="ouijlk" localSheetId="5" hidden="1">{#N/A,#N/A,FALSE,"Group P&amp;L";#N/A,#N/A,FALSE,"Group Balance Sheet"}</definedName>
    <definedName name="ouijlk" hidden="1">{#N/A,#N/A,FALSE,"Group P&amp;L";#N/A,#N/A,FALSE,"Group Balance Sheet"}</definedName>
    <definedName name="Ouput" hidden="1">#REF!</definedName>
    <definedName name="Output" hidden="1">#REF!</definedName>
    <definedName name="Overall_Check">'[72]Validation &amp; Checks'!$K$2</definedName>
    <definedName name="PageError">'[60]Master Data'!$C$30</definedName>
    <definedName name="pal" hidden="1">'[75]Summary - Drivers'!#REF!</definedName>
    <definedName name="Pal_Workbook_GUID" hidden="1">"A779G2N4JB5RP3EY979MLNFD"</definedName>
    <definedName name="PDTManl_Tbl">'[76]PDT Portfolio'!$A$5:$AQ$68</definedName>
    <definedName name="percent">'[29]Lookup|Tables'!$G$15</definedName>
    <definedName name="Periodicity">'[40]Global Inputs'!$E$11</definedName>
    <definedName name="PLSummary">[28]Summary!$A$2:$Q$73</definedName>
    <definedName name="pollmju" localSheetId="6" hidden="1">{#N/A,#N/A,FALSE,"Group P&amp;L";#N/A,#N/A,FALSE,"Group Balance Sheet"}</definedName>
    <definedName name="pollmju" localSheetId="5" hidden="1">{#N/A,#N/A,FALSE,"Group P&amp;L";#N/A,#N/A,FALSE,"Group Balance Sheet"}</definedName>
    <definedName name="pollmju" hidden="1">{#N/A,#N/A,FALSE,"Group P&amp;L";#N/A,#N/A,FALSE,"Group Balance Sheet"}</definedName>
    <definedName name="poool" localSheetId="6" hidden="1">{#N/A,#N/A,FALSE,"Group P&amp;L";#N/A,#N/A,FALSE,"Group Balance Sheet"}</definedName>
    <definedName name="poool" localSheetId="5" hidden="1">{#N/A,#N/A,FALSE,"Group P&amp;L";#N/A,#N/A,FALSE,"Group Balance Sheet"}</definedName>
    <definedName name="poool" hidden="1">{#N/A,#N/A,FALSE,"Group P&amp;L";#N/A,#N/A,FALSE,"Group Balance Sheet"}</definedName>
    <definedName name="poooo" localSheetId="6" hidden="1">{#N/A,#N/A,FALSE,"Group P&amp;L";#N/A,#N/A,FALSE,"Group Balance Sheet"}</definedName>
    <definedName name="poooo" localSheetId="5" hidden="1">{#N/A,#N/A,FALSE,"Group P&amp;L";#N/A,#N/A,FALSE,"Group Balance Sheet"}</definedName>
    <definedName name="poooo" hidden="1">{#N/A,#N/A,FALSE,"Group P&amp;L";#N/A,#N/A,FALSE,"Group Balance Sheet"}</definedName>
    <definedName name="poooool" localSheetId="6" hidden="1">{#N/A,#N/A,FALSE,"Group P&amp;L";#N/A,#N/A,FALSE,"Group Balance Sheet"}</definedName>
    <definedName name="poooool" localSheetId="5" hidden="1">{#N/A,#N/A,FALSE,"Group P&amp;L";#N/A,#N/A,FALSE,"Group Balance Sheet"}</definedName>
    <definedName name="poooool" hidden="1">{#N/A,#N/A,FALSE,"Group P&amp;L";#N/A,#N/A,FALSE,"Group Balance Sheet"}</definedName>
    <definedName name="pooooooooo" localSheetId="6" hidden="1">{#N/A,#N/A,FALSE,"Group P&amp;L";#N/A,#N/A,FALSE,"Group Balance Sheet"}</definedName>
    <definedName name="pooooooooo" localSheetId="5" hidden="1">{#N/A,#N/A,FALSE,"Group P&amp;L";#N/A,#N/A,FALSE,"Group Balance Sheet"}</definedName>
    <definedName name="pooooooooo" hidden="1">{#N/A,#N/A,FALSE,"Group P&amp;L";#N/A,#N/A,FALSE,"Group Balance Sheet"}</definedName>
    <definedName name="poooooop" localSheetId="6" hidden="1">{#N/A,#N/A,FALSE,"Group P&amp;L";#N/A,#N/A,FALSE,"Group Balance Sheet"}</definedName>
    <definedName name="poooooop" localSheetId="5" hidden="1">{#N/A,#N/A,FALSE,"Group P&amp;L";#N/A,#N/A,FALSE,"Group Balance Sheet"}</definedName>
    <definedName name="poooooop" hidden="1">{#N/A,#N/A,FALSE,"Group P&amp;L";#N/A,#N/A,FALSE,"Group Balance Sheet"}</definedName>
    <definedName name="poop" localSheetId="6" hidden="1">{#N/A,#N/A,FALSE,"Group P&amp;L";#N/A,#N/A,FALSE,"Group Balance Sheet"}</definedName>
    <definedName name="poop" localSheetId="5" hidden="1">{#N/A,#N/A,FALSE,"Group P&amp;L";#N/A,#N/A,FALSE,"Group Balance Sheet"}</definedName>
    <definedName name="poop" hidden="1">{#N/A,#N/A,FALSE,"Group P&amp;L";#N/A,#N/A,FALSE,"Group Balance Sheet"}</definedName>
    <definedName name="pootop" localSheetId="6" hidden="1">{#N/A,#N/A,FALSE,"Group P&amp;L";#N/A,#N/A,FALSE,"Group Balance Sheet"}</definedName>
    <definedName name="pootop" localSheetId="5" hidden="1">{#N/A,#N/A,FALSE,"Group P&amp;L";#N/A,#N/A,FALSE,"Group Balance Sheet"}</definedName>
    <definedName name="pootop" hidden="1">{#N/A,#N/A,FALSE,"Group P&amp;L";#N/A,#N/A,FALSE,"Group Balance Sheet"}</definedName>
    <definedName name="pop" localSheetId="6" hidden="1">{#N/A,#N/A,FALSE,"Group P&amp;L";#N/A,#N/A,FALSE,"Group Balance Sheet"}</definedName>
    <definedName name="pop" localSheetId="5" hidden="1">{#N/A,#N/A,FALSE,"Group P&amp;L";#N/A,#N/A,FALSE,"Group Balance Sheet"}</definedName>
    <definedName name="pop" hidden="1">{#N/A,#N/A,FALSE,"Group P&amp;L";#N/A,#N/A,FALSE,"Group Balance Sheet"}</definedName>
    <definedName name="pp" localSheetId="6" hidden="1">{"mgmt forecast",#N/A,FALSE,"Mgmt Forecast";"dcf table",#N/A,FALSE,"Mgmt Forecast";"sensitivity",#N/A,FALSE,"Mgmt Forecast";"table inputs",#N/A,FALSE,"Mgmt Forecast";"calculations",#N/A,FALSE,"Mgmt Forecast"}</definedName>
    <definedName name="pp" localSheetId="5" hidden="1">{"mgmt forecast",#N/A,FALSE,"Mgmt Forecast";"dcf table",#N/A,FALSE,"Mgmt Forecast";"sensitivity",#N/A,FALSE,"Mgmt Forecast";"table inputs",#N/A,FALSE,"Mgmt Forecast";"calculations",#N/A,FALSE,"Mgmt Forecast"}</definedName>
    <definedName name="pp" hidden="1">{"mgmt forecast",#N/A,FALSE,"Mgmt Forecast";"dcf table",#N/A,FALSE,"Mgmt Forecast";"sensitivity",#N/A,FALSE,"Mgmt Forecast";"table inputs",#N/A,FALSE,"Mgmt Forecast";"calculations",#N/A,FALSE,"Mgmt Forecast"}</definedName>
    <definedName name="PPFirstYear">'[74]Input|General'!$G$10</definedName>
    <definedName name="PPLastYear">'[74]Input|General'!$G$12</definedName>
    <definedName name="ppp" localSheetId="6" hidden="1">{#N/A,#N/A,FALSE,"Group P&amp;L";#N/A,#N/A,FALSE,"Group Balance Sheet"}</definedName>
    <definedName name="ppp" localSheetId="5" hidden="1">{#N/A,#N/A,FALSE,"Group P&amp;L";#N/A,#N/A,FALSE,"Group Balance Sheet"}</definedName>
    <definedName name="ppp" hidden="1">{#N/A,#N/A,FALSE,"Group P&amp;L";#N/A,#N/A,FALSE,"Group Balance Sheet"}</definedName>
    <definedName name="PR_REC_DTL1">#REF!,#REF!</definedName>
    <definedName name="PRCP_y1">'[51]Business &amp; other details'!$C$43</definedName>
    <definedName name="PRCP_y2">'[51]Business &amp; other details'!$D$43</definedName>
    <definedName name="PRCP_y3">'[51]Business &amp; other details'!$E$43</definedName>
    <definedName name="PRCP_y4">'[51]Business &amp; other details'!$F$43</definedName>
    <definedName name="PRCP_y5">'[51]Business &amp; other details'!$G$43</definedName>
    <definedName name="Previous">[77]Global!$H$1</definedName>
    <definedName name="Previous_Scenario">#REF!</definedName>
    <definedName name="Project_Nature">'[33]Input|Mapping'!$C$246:$C$258</definedName>
    <definedName name="PT">[56]INFO!$D$4</definedName>
    <definedName name="PTWHOLE">[56]INFO!$E$4</definedName>
    <definedName name="PUB_FileID" hidden="1">"N10003653.xls"</definedName>
    <definedName name="PUB_UserID" hidden="1">"QUARKS"</definedName>
    <definedName name="pwq"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pwq"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p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pyt" localSheetId="6" hidden="1">{"mgmt forecast",#N/A,FALSE,"Mgmt Forecast";"dcf table",#N/A,FALSE,"Mgmt Forecast";"sensitivity",#N/A,FALSE,"Mgmt Forecast";"table inputs",#N/A,FALSE,"Mgmt Forecast";"calculations",#N/A,FALSE,"Mgmt Forecast"}</definedName>
    <definedName name="pyt" localSheetId="5" hidden="1">{"mgmt forecast",#N/A,FALSE,"Mgmt Forecast";"dcf table",#N/A,FALSE,"Mgmt Forecast";"sensitivity",#N/A,FALSE,"Mgmt Forecast";"table inputs",#N/A,FALSE,"Mgmt Forecast";"calculations",#N/A,FALSE,"Mgmt Forecast"}</definedName>
    <definedName name="pyt" hidden="1">{"mgmt forecast",#N/A,FALSE,"Mgmt Forecast";"dcf table",#N/A,FALSE,"Mgmt Forecast";"sensitivity",#N/A,FALSE,"Mgmt Forecast";"table inputs",#N/A,FALSE,"Mgmt Forecast";"calculations",#N/A,FALSE,"Mgmt Forecast"}</definedName>
    <definedName name="q" localSheetId="6" hidden="1">{#N/A,#N/A,FALSE,"Cover";#N/A,#N/A,FALSE,"Main";#N/A,#N/A,FALSE,"Guid";#N/A,#N/A,FALSE,"Summary";#N/A,#N/A,FALSE,"Q3"}</definedName>
    <definedName name="q" localSheetId="5" hidden="1">{#N/A,#N/A,FALSE,"Cover";#N/A,#N/A,FALSE,"Main";#N/A,#N/A,FALSE,"Guid";#N/A,#N/A,FALSE,"Summary";#N/A,#N/A,FALSE,"Q3"}</definedName>
    <definedName name="q" hidden="1">{#N/A,#N/A,FALSE,"Cover";#N/A,#N/A,FALSE,"Main";#N/A,#N/A,FALSE,"Guid";#N/A,#N/A,FALSE,"Summary";#N/A,#N/A,FALSE,"Q3"}</definedName>
    <definedName name="Q2F">#REF!,#REF!,#REF!,#REF!,#REF!,#REF!,#REF!,#REF!,#REF!,#REF!</definedName>
    <definedName name="QGP"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GP"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G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q" localSheetId="6" hidden="1">{"Model Summary",#N/A,FALSE,"Print Chart";"Holdco",#N/A,FALSE,"Print Chart";"Genco",#N/A,FALSE,"Print Chart";"Servco",#N/A,FALSE,"Print Chart";"Genco_Detail",#N/A,FALSE,"Summary Financials";"Servco_Detail",#N/A,FALSE,"Summary Financials"}</definedName>
    <definedName name="qq" localSheetId="5" hidden="1">{"Model Summary",#N/A,FALSE,"Print Chart";"Holdco",#N/A,FALSE,"Print Chart";"Genco",#N/A,FALSE,"Print Chart";"Servco",#N/A,FALSE,"Print Chart";"Genco_Detail",#N/A,FALSE,"Summary Financials";"Servco_Detail",#N/A,FALSE,"Summary Financials"}</definedName>
    <definedName name="qq" hidden="1">{"Model Summary",#N/A,FALSE,"Print Chart";"Holdco",#N/A,FALSE,"Print Chart";"Genco",#N/A,FALSE,"Print Chart";"Servco",#N/A,FALSE,"Print Chart";"Genco_Detail",#N/A,FALSE,"Summary Financials";"Servco_Detail",#N/A,FALSE,"Summary Financials"}</definedName>
    <definedName name="qqq" localSheetId="6" hidden="1">{#N/A,#N/A,FALSE,"schA"}</definedName>
    <definedName name="qqq" localSheetId="5" hidden="1">{#N/A,#N/A,FALSE,"schA"}</definedName>
    <definedName name="qqq" hidden="1">{#N/A,#N/A,FALSE,"schA"}</definedName>
    <definedName name="qqqqqqqq" hidden="1">[63]DataAct!#REF!</definedName>
    <definedName name="qqqqqqqqqqqqqqqqq" localSheetId="6" hidden="1">{#N/A,#N/A,FALSE,"Group P&amp;L";#N/A,#N/A,FALSE,"Group Balance Sheet"}</definedName>
    <definedName name="qqqqqqqqqqqqqqqqq" localSheetId="5" hidden="1">{#N/A,#N/A,FALSE,"Group P&amp;L";#N/A,#N/A,FALSE,"Group Balance Sheet"}</definedName>
    <definedName name="qqqqqqqqqqqqqqqqq" hidden="1">{#N/A,#N/A,FALSE,"Group P&amp;L";#N/A,#N/A,FALSE,"Group Balance Sheet"}</definedName>
    <definedName name="Quarter">#REF!</definedName>
    <definedName name="qwe" hidden="1">[5]Menu!#REF!</definedName>
    <definedName name="qwq"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wq"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qwrtq" localSheetId="6" hidden="1">{#N/A,#N/A,FALSE,"Group P&amp;L";#N/A,#N/A,FALSE,"Group Balance Sheet"}</definedName>
    <definedName name="qwrtq" localSheetId="5" hidden="1">{#N/A,#N/A,FALSE,"Group P&amp;L";#N/A,#N/A,FALSE,"Group Balance Sheet"}</definedName>
    <definedName name="qwrtq" hidden="1">{#N/A,#N/A,FALSE,"Group P&amp;L";#N/A,#N/A,FALSE,"Group Balance Sheet"}</definedName>
    <definedName name="RAdd">[56]INFO!$F$40</definedName>
    <definedName name="RAdj">[56]INFO!$D$26</definedName>
    <definedName name="Real">'[29]Lookup|Tables'!$G$117</definedName>
    <definedName name="Real_to_Nominal">'[29]Input|Escalators'!$C$29:$C$34</definedName>
    <definedName name="Real_to_Real">'[29]Input|Escalators'!#REF!</definedName>
    <definedName name="rehtb" localSheetId="6" hidden="1">{#N/A,#N/A,FALSE,"Group P&amp;L";#N/A,#N/A,FALSE,"Group Balance Sheet"}</definedName>
    <definedName name="rehtb" localSheetId="5" hidden="1">{#N/A,#N/A,FALSE,"Group P&amp;L";#N/A,#N/A,FALSE,"Group Balance Sheet"}</definedName>
    <definedName name="rehtb" hidden="1">{#N/A,#N/A,FALSE,"Group P&amp;L";#N/A,#N/A,FALSE,"Group Balance Sheet"}</definedName>
    <definedName name="rertte" localSheetId="6" hidden="1">{#N/A,#N/A,FALSE,"Group P&amp;L";#N/A,#N/A,FALSE,"Group Balance Sheet"}</definedName>
    <definedName name="rertte" localSheetId="5" hidden="1">{#N/A,#N/A,FALSE,"Group P&amp;L";#N/A,#N/A,FALSE,"Group Balance Sheet"}</definedName>
    <definedName name="rertte" hidden="1">{#N/A,#N/A,FALSE,"Group P&amp;L";#N/A,#N/A,FALSE,"Group Balance Sheet"}</definedName>
    <definedName name="ResT">[56]INFO!$G$21</definedName>
    <definedName name="rew" localSheetId="6" hidden="1">{#N/A,#N/A,FALSE,"Group P&amp;L";#N/A,#N/A,FALSE,"Group Balance Sheet"}</definedName>
    <definedName name="rew" localSheetId="5" hidden="1">{#N/A,#N/A,FALSE,"Group P&amp;L";#N/A,#N/A,FALSE,"Group Balance Sheet"}</definedName>
    <definedName name="rew" hidden="1">{#N/A,#N/A,FALSE,"Group P&amp;L";#N/A,#N/A,FALSE,"Group Balance Sheet"}</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TRUE</definedName>
    <definedName name="RiskMultipleCPUSupportEnabled" hidden="1">TRUE</definedName>
    <definedName name="RiskNumIterations" hidden="1">500000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Companies" hidden="1">OFFSET('[44]General Calculations'!$I$4,1,0,COUNTA('[44]General Calculations'!$I:$I)-1,1)</definedName>
    <definedName name="rngDepartments" hidden="1">OFFSET('[44]General Calculations'!$M$4,1,0,COUNTA('[44]General Calculations'!$M:$M)-1,1)</definedName>
    <definedName name="rngFilesForExport" hidden="1">OFFSET([44]Lists!$R$1,1,0,COUNTA([44]Lists!$R:$R)-1,1)</definedName>
    <definedName name="rngGroups" hidden="1">OFFSET('[44]General Calculations'!$K$4,1,0,COUNTA('[44]General Calculations'!$K:$K)-1,1)</definedName>
    <definedName name="rngLeaveCode" hidden="1">OFFSET([44]Lists!$A$2,1,0,COUNTA([44]Lists!$A:$A)-2,1)</definedName>
    <definedName name="rngLeaveType" hidden="1">OFFSET([44]Lists!$B$2,1,0,COUNTA([44]Lists!$B:$B)-1,1)</definedName>
    <definedName name="rngLTAGroupCodes" hidden="1">OFFSET([44]Lists!$T$2,1,0,COUNTA([44]Lists!$T:$T)-2,3)</definedName>
    <definedName name="rngModelEmployeeGroups" hidden="1">OFFSET([44]Lists!$AD$2,1,1,COUNTA([44]Lists!$AD:$AD)-2,1)</definedName>
    <definedName name="rngNewEmployeeGroups" hidden="1">OFFSET([44]Lists!$AD$2,1,0,COUNTA([44]Lists!$AD:$AD)-2,1)</definedName>
    <definedName name="rngPasswordAuthorised" hidden="1">OFFSET([44]Lists!$F$2,1,0,COUNTA([44]Lists!$F:$F)-1,1)</definedName>
    <definedName name="rngPasswordGroups" hidden="1">OFFSET([44]Lists!$D$2,1,0,COUNTA([44]Lists!$D:$D)-2,1)</definedName>
    <definedName name="rngPasswords" hidden="1">OFFSET([44]Lists!$E$2,1,0,COUNTA([44]Lists!$E:$E)-1,1)</definedName>
    <definedName name="rngRecruitmentActivities" hidden="1">OFFSET([44]Lists!$I$2,1,0,COUNTA([44]Lists!$I:$I)-1,1)</definedName>
    <definedName name="rngRecruitmentLevelScore" hidden="1">OFFSET([44]Lists!$AB$2,1,0,COUNTA([44]Lists!$AB:$AB)-1,1)</definedName>
    <definedName name="rngRecruitmentLevelStatus" hidden="1">OFFSET([44]Lists!$AA$2,1,0,COUNTA([44]Lists!$AA:$AA)-2,1)</definedName>
    <definedName name="rngRecruitmentStatus" hidden="1">OFFSET([44]Lists!$H$2,1,0,COUNTA([44]Lists!$H:$H)-2,1)</definedName>
    <definedName name="rngReplacementOrgIDs" hidden="1">OFFSET([44]Lists!$N$2,1,0,COUNTA([44]Lists!$N:$N)-2,3)</definedName>
    <definedName name="rngTeams" hidden="1">OFFSET('[44]General Calculations'!$O$4,1,0,COUNTA('[44]General Calculations'!$O:$O)-1,1)</definedName>
    <definedName name="rngTerminationReasons" hidden="1">OFFSET([44]Lists!$K$2,1,0,COUNTA([44]Lists!$K:$K)-2,1)</definedName>
    <definedName name="rngTerminationTypes" hidden="1">OFFSET([44]Lists!$L$2,1,0,COUNTA([44]Lists!$L:$L)-1,1)</definedName>
    <definedName name="rngUnits" hidden="1">OFFSET('[44]General Calculations'!$Q$4,1,0,COUNTA('[44]General Calculations'!$Q:$Q)-1,1)</definedName>
    <definedName name="RptDate">[30]Edits!$E$137</definedName>
    <definedName name="rrr" localSheetId="6" hidden="1">{"holdco",#N/A,FALSE,"Summary Financials";"holdco",#N/A,FALSE,"Summary Financials"}</definedName>
    <definedName name="rrr" localSheetId="5" hidden="1">{"holdco",#N/A,FALSE,"Summary Financials";"holdco",#N/A,FALSE,"Summary Financials"}</definedName>
    <definedName name="rrr" hidden="1">{"holdco",#N/A,FALSE,"Summary Financials";"holdco",#N/A,FALSE,"Summary Financials"}</definedName>
    <definedName name="rt" localSheetId="6" hidden="1">{"holdco",#N/A,FALSE,"Summary Financials";"holdco",#N/A,FALSE,"Summary Financials"}</definedName>
    <definedName name="rt" localSheetId="5" hidden="1">{"holdco",#N/A,FALSE,"Summary Financials";"holdco",#N/A,FALSE,"Summary Financials"}</definedName>
    <definedName name="rt" hidden="1">{"holdco",#N/A,FALSE,"Summary Financials";"holdco",#N/A,FALSE,"Summary Financials"}</definedName>
    <definedName name="rtut" localSheetId="6" hidden="1">{#N/A,#N/A,FALSE,"Group P&amp;L";#N/A,#N/A,FALSE,"Group Balance Sheet"}</definedName>
    <definedName name="rtut" localSheetId="5" hidden="1">{#N/A,#N/A,FALSE,"Group P&amp;L";#N/A,#N/A,FALSE,"Group Balance Sheet"}</definedName>
    <definedName name="rtut" hidden="1">{#N/A,#N/A,FALSE,"Group P&amp;L";#N/A,#N/A,FALSE,"Group Balance Sheet"}</definedName>
    <definedName name="s" localSheetId="6" hidden="1">{"holdco",#N/A,FALSE,"Summary Financials";"holdco",#N/A,FALSE,"Summary Financials"}</definedName>
    <definedName name="s" localSheetId="5" hidden="1">{"holdco",#N/A,FALSE,"Summary Financials";"holdco",#N/A,FALSE,"Summary Financials"}</definedName>
    <definedName name="s" hidden="1">{"holdco",#N/A,FALSE,"Summary Financials";"holdco",#N/A,FALSE,"Summary Financials"}</definedName>
    <definedName name="sadfasdf" hidden="1">[78]DataAct!#REF!</definedName>
    <definedName name="sandeep"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andeep"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andeep"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APBEXdnldView" hidden="1">"DHFOWLYJRAKQNE1CYDUU88I11"</definedName>
    <definedName name="SAPBEXhrIndnt" hidden="1">"Wide"</definedName>
    <definedName name="SAPBEXrevision" hidden="1">18</definedName>
    <definedName name="SAPBEXsysID" hidden="1">"QB0"</definedName>
    <definedName name="SAPBEXwbID" hidden="1">"3T8NHWRNKS1G29JMHP7145OWR"</definedName>
    <definedName name="SAPsysID" hidden="1">"708C5W7SBKP804JT78WJ0JNKI"</definedName>
    <definedName name="SAPwbID" hidden="1">"ARS"</definedName>
    <definedName name="sbv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CS_controllable">'[29]Input|Escalators'!$C$70:$C$81,'[29]Input|Escalators'!$C$85:$C$86</definedName>
    <definedName name="sd" hidden="1">#REF!</definedName>
    <definedName name="sdaf4"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dcccc"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dccc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dccc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ncount" hidden="1">2</definedName>
    <definedName name="sfgsfgsf" localSheetId="6" hidden="1">{#N/A,#N/A,FALSE,"Group P&amp;L";#N/A,#N/A,FALSE,"Group Balance Sheet"}</definedName>
    <definedName name="sfgsfgsf" localSheetId="5" hidden="1">{#N/A,#N/A,FALSE,"Group P&amp;L";#N/A,#N/A,FALSE,"Group Balance Sheet"}</definedName>
    <definedName name="sfgsfgsf" hidden="1">{#N/A,#N/A,FALSE,"Group P&amp;L";#N/A,#N/A,FALSE,"Group Balance Sheet"}</definedName>
    <definedName name="ShowCOS">[79]Edits!$B$3</definedName>
    <definedName name="SRTYHSRTUY" localSheetId="6" hidden="1">{#N/A,#N/A,FALSE,"Group P&amp;L";#N/A,#N/A,FALSE,"Group Balance Sheet"}</definedName>
    <definedName name="SRTYHSRTUY" localSheetId="5" hidden="1">{#N/A,#N/A,FALSE,"Group P&amp;L";#N/A,#N/A,FALSE,"Group Balance Sheet"}</definedName>
    <definedName name="SRTYHSRTUY" hidden="1">{#N/A,#N/A,FALSE,"Group P&amp;L";#N/A,#N/A,FALSE,"Group Balance Sheet"}</definedName>
    <definedName name="sss">#REF!,#REF!,#REF!,#REF!,#REF!,#REF!,#REF!,#REF!,#REF!,#REF!</definedName>
    <definedName name="Start">'[40]Global Inputs'!$E$7</definedName>
    <definedName name="Step_Change_Mapping_V1">'[29]Input|SCS Adjustments'!$X$49:$X$68</definedName>
    <definedName name="Step_Change_Mapping_V2">'[29]Input|SCS Adjustments'!$Z$49:$Z$68</definedName>
    <definedName name="Step_Change_Mapping_V3">'[29]Input|SCS Adjustments'!$AC$49:$AC$68</definedName>
    <definedName name="Stuff" localSheetId="6" hidden="1">{#N/A,#N/A,FALSE,"Group P&amp;L";#N/A,#N/A,FALSE,"Group Balance Sheet"}</definedName>
    <definedName name="Stuff" localSheetId="5" hidden="1">{#N/A,#N/A,FALSE,"Group P&amp;L";#N/A,#N/A,FALSE,"Group Balance Sheet"}</definedName>
    <definedName name="Stuff" hidden="1">{#N/A,#N/A,FALSE,"Group P&amp;L";#N/A,#N/A,FALSE,"Group Balance Sheet"}</definedName>
    <definedName name="Subtotal">#REF!,#REF!,#REF!,#REF!,#REF!,#REF!,#REF!,#REF!,#REF!,#REF!</definedName>
    <definedName name="Subtotal2">'[80]1.Budget'!$G$16,'[80]1.Budget'!$G$29,'[80]1.Budget'!$G$38,'[80]1.Budget'!$G$58,'[80]1.Budget'!$G$65,'[80]1.Budget'!$G$92,'[80]1.Budget'!$G$109,'[80]1.Budget'!$G$118,'[80]1.Budget'!$G$131,'[80]1.Budget'!$G$135</definedName>
    <definedName name="SummGM">[28]Summary!$A$10:$P$27</definedName>
    <definedName name="t" hidden="1">#REF!</definedName>
    <definedName name="table">[81]Table!$A:$IV</definedName>
    <definedName name="Tax_Depreciation_Scenario" hidden="1">[61]Control!#REF!</definedName>
    <definedName name="taxdata">[28]Summary!$A$70:$Q$70</definedName>
    <definedName name="TB">'[82]Trial Balance Dump'!$A$1:$F$65536</definedName>
    <definedName name="TBXRCK" hidden="1">"53|11757824,1|0,52|6780672,51|4204747,49|6697881,55|7929855,11|12632256,56|16777215"</definedName>
    <definedName name="TD_Bud_Var_UI" hidden="1">[62]Control!$E$633:$E$749</definedName>
    <definedName name="test" localSheetId="6" hidden="1">{"net cf for valuation",#N/A,FALSE,"RangerAm";"nopat stmt",#N/A,FALSE,"RangerAm";"inc stmt",#N/A,FALSE,"RangerAm";"bal sheet",#N/A,FALSE,"RangerAm";"sum ops results",#N/A,FALSE,"RangerAm"}</definedName>
    <definedName name="test" localSheetId="5" hidden="1">{"net cf for valuation",#N/A,FALSE,"RangerAm";"nopat stmt",#N/A,FALSE,"RangerAm";"inc stmt",#N/A,FALSE,"RangerAm";"bal sheet",#N/A,FALSE,"RangerAm";"sum ops results",#N/A,FALSE,"RangerAm"}</definedName>
    <definedName name="test" hidden="1">{"net cf for valuation",#N/A,FALSE,"RangerAm";"nopat stmt",#N/A,FALSE,"RangerAm";"inc stmt",#N/A,FALSE,"RangerAm";"bal sheet",#N/A,FALSE,"RangerAm";"sum ops results",#N/A,FALSE,"RangerAm"}</definedName>
    <definedName name="TextRefCopyRangeCount" hidden="1">1</definedName>
    <definedName name="tg"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housands">'[29]Lookup|Tables'!$G$12</definedName>
    <definedName name="tier">[81]Table!$A$2:$M$18</definedName>
    <definedName name="Timing_Adj">'[45]Lookup|Tables'!$D$44:$D$45</definedName>
    <definedName name="TJ">#REF!</definedName>
    <definedName name="tjuyt" localSheetId="6" hidden="1">{#N/A,#N/A,FALSE,"Group P&amp;L";#N/A,#N/A,FALSE,"Group Balance Sheet"}</definedName>
    <definedName name="tjuyt" localSheetId="5" hidden="1">{#N/A,#N/A,FALSE,"Group P&amp;L";#N/A,#N/A,FALSE,"Group Balance Sheet"}</definedName>
    <definedName name="tjuyt" hidden="1">{#N/A,#N/A,FALSE,"Group P&amp;L";#N/A,#N/A,FALSE,"Group Balance Sheet"}</definedName>
    <definedName name="tooooot" localSheetId="6" hidden="1">{#N/A,#N/A,FALSE,"Group P&amp;L";#N/A,#N/A,FALSE,"Group Balance Sheet"}</definedName>
    <definedName name="tooooot" localSheetId="5" hidden="1">{#N/A,#N/A,FALSE,"Group P&amp;L";#N/A,#N/A,FALSE,"Group Balance Sheet"}</definedName>
    <definedName name="tooooot" hidden="1">{#N/A,#N/A,FALSE,"Group P&amp;L";#N/A,#N/A,FALSE,"Group Balance Sheet"}</definedName>
    <definedName name="toooot" localSheetId="6" hidden="1">{#N/A,#N/A,FALSE,"Group P&amp;L";#N/A,#N/A,FALSE,"Group Balance Sheet"}</definedName>
    <definedName name="toooot" localSheetId="5" hidden="1">{#N/A,#N/A,FALSE,"Group P&amp;L";#N/A,#N/A,FALSE,"Group Balance Sheet"}</definedName>
    <definedName name="toooot" hidden="1">{#N/A,#N/A,FALSE,"Group P&amp;L";#N/A,#N/A,FALSE,"Group Balance Sheet"}</definedName>
    <definedName name="tooot" localSheetId="6" hidden="1">{#N/A,#N/A,FALSE,"Group P&amp;L";#N/A,#N/A,FALSE,"Group Balance Sheet"}</definedName>
    <definedName name="tooot" localSheetId="5" hidden="1">{#N/A,#N/A,FALSE,"Group P&amp;L";#N/A,#N/A,FALSE,"Group Balance Sheet"}</definedName>
    <definedName name="tooot" hidden="1">{#N/A,#N/A,FALSE,"Group P&amp;L";#N/A,#N/A,FALSE,"Group Balance Sheet"}</definedName>
    <definedName name="toot" localSheetId="6" hidden="1">{#N/A,#N/A,FALSE,"Group P&amp;L";#N/A,#N/A,FALSE,"Group Balance Sheet"}</definedName>
    <definedName name="toot" localSheetId="5" hidden="1">{#N/A,#N/A,FALSE,"Group P&amp;L";#N/A,#N/A,FALSE,"Group Balance Sheet"}</definedName>
    <definedName name="toot" hidden="1">{#N/A,#N/A,FALSE,"Group P&amp;L";#N/A,#N/A,FALSE,"Group Balance Sheet"}</definedName>
    <definedName name="tot" localSheetId="6" hidden="1">{#N/A,#N/A,FALSE,"Group P&amp;L";#N/A,#N/A,FALSE,"Group Balance Sheet"}</definedName>
    <definedName name="tot" localSheetId="5" hidden="1">{#N/A,#N/A,FALSE,"Group P&amp;L";#N/A,#N/A,FALSE,"Group Balance Sheet"}</definedName>
    <definedName name="tot" hidden="1">{#N/A,#N/A,FALSE,"Group P&amp;L";#N/A,#N/A,FALSE,"Group Balance Sheet"}</definedName>
    <definedName name="trds" hidden="1">#REF!</definedName>
    <definedName name="trds10" hidden="1">#REF!</definedName>
    <definedName name="trds11" hidden="1">#REF!</definedName>
    <definedName name="trds2" hidden="1">#REF!</definedName>
    <definedName name="trds3" hidden="1">#REF!</definedName>
    <definedName name="trds4" hidden="1">#REF!</definedName>
    <definedName name="trds6" hidden="1">#REF!</definedName>
    <definedName name="trds7" hidden="1">#REF!</definedName>
    <definedName name="trfv" localSheetId="6" hidden="1">{#N/A,#N/A,FALSE,"Group P&amp;L";#N/A,#N/A,FALSE,"Group Balance Sheet"}</definedName>
    <definedName name="trfv" localSheetId="5" hidden="1">{#N/A,#N/A,FALSE,"Group P&amp;L";#N/A,#N/A,FALSE,"Group Balance Sheet"}</definedName>
    <definedName name="trfv" hidden="1">{#N/A,#N/A,FALSE,"Group P&amp;L";#N/A,#N/A,FALSE,"Group Balance Sheet"}</definedName>
    <definedName name="Trial_Balance">'[83]Trial Balance Dump'!$A$1:$F$65536</definedName>
    <definedName name="TrialBalance">'[84]Trial Balance Dump'!$A$1:$F$65536</definedName>
    <definedName name="troy"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roy"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roy"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t" localSheetId="6" hidden="1">{"holdco",#N/A,FALSE,"Summary Financials";"holdco",#N/A,FALSE,"Summary Financials"}</definedName>
    <definedName name="tt" localSheetId="5" hidden="1">{"holdco",#N/A,FALSE,"Summary Financials";"holdco",#N/A,FALSE,"Summary Financials"}</definedName>
    <definedName name="tt" hidden="1">{"holdco",#N/A,FALSE,"Summary Financials";"holdco",#N/A,FALSE,"Summary Financials"}</definedName>
    <definedName name="ttt" localSheetId="6" hidden="1">{#N/A,#N/A,FALSE,"Group P&amp;L";#N/A,#N/A,FALSE,"Group Balance Sheet"}</definedName>
    <definedName name="ttt" localSheetId="5" hidden="1">{#N/A,#N/A,FALSE,"Group P&amp;L";#N/A,#N/A,FALSE,"Group Balance Sheet"}</definedName>
    <definedName name="ttt" hidden="1">{#N/A,#N/A,FALSE,"Group P&amp;L";#N/A,#N/A,FALSE,"Group Balance Sheet"}</definedName>
    <definedName name="tut" localSheetId="6" hidden="1">{#N/A,#N/A,FALSE,"Group P&amp;L";#N/A,#N/A,FALSE,"Group Balance Sheet"}</definedName>
    <definedName name="tut" localSheetId="5" hidden="1">{#N/A,#N/A,FALSE,"Group P&amp;L";#N/A,#N/A,FALSE,"Group Balance Sheet"}</definedName>
    <definedName name="tut" hidden="1">{#N/A,#N/A,FALSE,"Group P&amp;L";#N/A,#N/A,FALSE,"Group Balance Sheet"}</definedName>
    <definedName name="tuut" localSheetId="6" hidden="1">{#N/A,#N/A,FALSE,"Group P&amp;L";#N/A,#N/A,FALSE,"Group Balance Sheet"}</definedName>
    <definedName name="tuut" localSheetId="5" hidden="1">{#N/A,#N/A,FALSE,"Group P&amp;L";#N/A,#N/A,FALSE,"Group Balance Sheet"}</definedName>
    <definedName name="tuut" hidden="1">{#N/A,#N/A,FALSE,"Group P&amp;L";#N/A,#N/A,FALSE,"Group Balance Sheet"}</definedName>
    <definedName name="tuuut" localSheetId="6" hidden="1">{#N/A,#N/A,FALSE,"Group P&amp;L";#N/A,#N/A,FALSE,"Group Balance Sheet"}</definedName>
    <definedName name="tuuut" localSheetId="5" hidden="1">{#N/A,#N/A,FALSE,"Group P&amp;L";#N/A,#N/A,FALSE,"Group Balance Sheet"}</definedName>
    <definedName name="tuuut" hidden="1">{#N/A,#N/A,FALSE,"Group P&amp;L";#N/A,#N/A,FALSE,"Group Balance Sheet"}</definedName>
    <definedName name="txtLeaveBalanceFilterDays" hidden="1">[44]Lists!$Y$2</definedName>
    <definedName name="txtPersonalLeaveFilterDays" hidden="1">[44]Lists!$X$2</definedName>
    <definedName name="TypeOfBenefit">[85]Controls!$A$17:$A$20</definedName>
    <definedName name="tyt" localSheetId="6" hidden="1">{#N/A,#N/A,FALSE,"Group P&amp;L";#N/A,#N/A,FALSE,"Group Balance Sheet"}</definedName>
    <definedName name="tyt" localSheetId="5" hidden="1">{#N/A,#N/A,FALSE,"Group P&amp;L";#N/A,#N/A,FALSE,"Group Balance Sheet"}</definedName>
    <definedName name="tyt" hidden="1">{#N/A,#N/A,FALSE,"Group P&amp;L";#N/A,#N/A,FALSE,"Group Balance Sheet"}</definedName>
    <definedName name="uiiuiu" localSheetId="6" hidden="1">{#N/A,#N/A,FALSE,"Group P&amp;L";#N/A,#N/A,FALSE,"Group Balance Sheet"}</definedName>
    <definedName name="uiiuiu" localSheetId="5" hidden="1">{#N/A,#N/A,FALSE,"Group P&amp;L";#N/A,#N/A,FALSE,"Group Balance Sheet"}</definedName>
    <definedName name="uiiuiu" hidden="1">{#N/A,#N/A,FALSE,"Group P&amp;L";#N/A,#N/A,FALSE,"Group Balance Sheet"}</definedName>
    <definedName name="uik"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ik"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ik"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ncontrollable_costs">'[29]Input|Base year'!$M$123</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#REF!</definedName>
    <definedName name="utrew" localSheetId="6" hidden="1">{#N/A,#N/A,FALSE,"Group P&amp;L";#N/A,#N/A,FALSE,"Group Balance Sheet"}</definedName>
    <definedName name="utrew" localSheetId="5" hidden="1">{#N/A,#N/A,FALSE,"Group P&amp;L";#N/A,#N/A,FALSE,"Group Balance Sheet"}</definedName>
    <definedName name="utrew" hidden="1">{#N/A,#N/A,FALSE,"Group P&amp;L";#N/A,#N/A,FALSE,"Group Balance Sheet"}</definedName>
    <definedName name="uuuuuuuu" localSheetId="6" hidden="1">{#N/A,#N/A,FALSE,"Group P&amp;L";#N/A,#N/A,FALSE,"Group Balance Sheet"}</definedName>
    <definedName name="uuuuuuuu" localSheetId="5" hidden="1">{#N/A,#N/A,FALSE,"Group P&amp;L";#N/A,#N/A,FALSE,"Group Balance Sheet"}</definedName>
    <definedName name="uuuuuuuu" hidden="1">{#N/A,#N/A,FALSE,"Group P&amp;L";#N/A,#N/A,FALSE,"Group Balance Sheet"}</definedName>
    <definedName name="uyhtrrth" localSheetId="6" hidden="1">{#N/A,#N/A,FALSE,"Group P&amp;L";#N/A,#N/A,FALSE,"Group Balance Sheet"}</definedName>
    <definedName name="uyhtrrth" localSheetId="5" hidden="1">{#N/A,#N/A,FALSE,"Group P&amp;L";#N/A,#N/A,FALSE,"Group Balance Sheet"}</definedName>
    <definedName name="uyhtrrth" hidden="1">{#N/A,#N/A,FALSE,"Group P&amp;L";#N/A,#N/A,FALSE,"Group Balance Sheet"}</definedName>
    <definedName name="uytr" localSheetId="6" hidden="1">{#N/A,#N/A,FALSE,"Group P&amp;L";#N/A,#N/A,FALSE,"Group Balance Sheet"}</definedName>
    <definedName name="uytr" localSheetId="5" hidden="1">{#N/A,#N/A,FALSE,"Group P&amp;L";#N/A,#N/A,FALSE,"Group Balance Sheet"}</definedName>
    <definedName name="uytr" hidden="1">{#N/A,#N/A,FALSE,"Group P&amp;L";#N/A,#N/A,FALSE,"Group Balance Sheet"}</definedName>
    <definedName name="v" localSheetId="6" hidden="1">{"holdco",#N/A,FALSE,"Summary Financials";"holdco",#N/A,FALSE,"Summary Financials"}</definedName>
    <definedName name="v" localSheetId="5" hidden="1">{"holdco",#N/A,FALSE,"Summary Financials";"holdco",#N/A,FALSE,"Summary Financials"}</definedName>
    <definedName name="v" hidden="1">{"holdco",#N/A,FALSE,"Summary Financials";"holdco",#N/A,FALSE,"Summary Financials"}</definedName>
    <definedName name="Validation">#REF!</definedName>
    <definedName name="vcbg" localSheetId="6" hidden="1">{#N/A,#N/A,FALSE,"Group P&amp;L";#N/A,#N/A,FALSE,"Group Balance Sheet"}</definedName>
    <definedName name="vcbg" localSheetId="5" hidden="1">{#N/A,#N/A,FALSE,"Group P&amp;L";#N/A,#N/A,FALSE,"Group Balance Sheet"}</definedName>
    <definedName name="vcbg" hidden="1">{#N/A,#N/A,FALSE,"Group P&amp;L";#N/A,#N/A,FALSE,"Group Balance Sheet"}</definedName>
    <definedName name="vCube" hidden="1">#REF!</definedName>
    <definedName name="Version">[49]Source!$A$3</definedName>
    <definedName name="vertex42_copyright" hidden="1">"© 2017 Vertex42 LLC"</definedName>
    <definedName name="vertex42_id" hidden="1">"action-items-template.xlsx"</definedName>
    <definedName name="vertex42_title" hidden="1">"Action Items Template"</definedName>
    <definedName name="veryold" localSheetId="6" hidden="1">{"holdco",#N/A,FALSE,"Summary Financials";"holdco",#N/A,FALSE,"Summary Financials"}</definedName>
    <definedName name="veryold" localSheetId="5" hidden="1">{"holdco",#N/A,FALSE,"Summary Financials";"holdco",#N/A,FALSE,"Summary Financials"}</definedName>
    <definedName name="veryold" hidden="1">{"holdco",#N/A,FALSE,"Summary Financials";"holdco",#N/A,FALSE,"Summary Financials"}</definedName>
    <definedName name="vFormulas" hidden="1">#REF!</definedName>
    <definedName name="vGetRange" hidden="1">#REF!</definedName>
    <definedName name="vmvmbvbi"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vmvmbvbi"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vmvmbvb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vv" hidden="1">[86]A!#REF!</definedName>
    <definedName name="W4EYT6W" localSheetId="6" hidden="1">{#N/A,#N/A,FALSE,"Group P&amp;L";#N/A,#N/A,FALSE,"Group Balance Sheet"}</definedName>
    <definedName name="W4EYT6W" localSheetId="5" hidden="1">{#N/A,#N/A,FALSE,"Group P&amp;L";#N/A,#N/A,FALSE,"Group Balance Sheet"}</definedName>
    <definedName name="W4EYT6W" hidden="1">{#N/A,#N/A,FALSE,"Group P&amp;L";#N/A,#N/A,FALSE,"Group Balance Sheet"}</definedName>
    <definedName name="wan.bpr" localSheetId="6" hidden="1">{#N/A,#N/A,FALSE,"Group P&amp;L";#N/A,#N/A,FALSE,"Group Balance Sheet"}</definedName>
    <definedName name="wan.bpr" localSheetId="5" hidden="1">{#N/A,#N/A,FALSE,"Group P&amp;L";#N/A,#N/A,FALSE,"Group Balance Sheet"}</definedName>
    <definedName name="wan.bpr" hidden="1">{#N/A,#N/A,FALSE,"Group P&amp;L";#N/A,#N/A,FALSE,"Group Balance Sheet"}</definedName>
    <definedName name="we" localSheetId="6" hidden="1">{#N/A,#N/A,FALSE,"Group P&amp;L";#N/A,#N/A,FALSE,"Group Balance Sheet"}</definedName>
    <definedName name="we" localSheetId="5" hidden="1">{#N/A,#N/A,FALSE,"Group P&amp;L";#N/A,#N/A,FALSE,"Group Balance Sheet"}</definedName>
    <definedName name="we" hidden="1">{#N/A,#N/A,FALSE,"Group P&amp;L";#N/A,#N/A,FALSE,"Group Balance Sheet"}</definedName>
    <definedName name="Weeks_in_year">#REF!</definedName>
    <definedName name="weret" localSheetId="6" hidden="1">{#N/A,#N/A,FALSE,"Group P&amp;L";#N/A,#N/A,FALSE,"Group Balance Sheet"}</definedName>
    <definedName name="weret" localSheetId="5" hidden="1">{#N/A,#N/A,FALSE,"Group P&amp;L";#N/A,#N/A,FALSE,"Group Balance Sheet"}</definedName>
    <definedName name="weret" hidden="1">{#N/A,#N/A,FALSE,"Group P&amp;L";#N/A,#N/A,FALSE,"Group Balance Sheet"}</definedName>
    <definedName name="werhtwedhgsd" localSheetId="6" hidden="1">{#N/A,#N/A,FALSE,"Group P&amp;L";#N/A,#N/A,FALSE,"Group Balance Sheet"}</definedName>
    <definedName name="werhtwedhgsd" localSheetId="5" hidden="1">{#N/A,#N/A,FALSE,"Group P&amp;L";#N/A,#N/A,FALSE,"Group Balance Sheet"}</definedName>
    <definedName name="werhtwedhgsd" hidden="1">{#N/A,#N/A,FALSE,"Group P&amp;L";#N/A,#N/A,FALSE,"Group Balance Sheet"}</definedName>
    <definedName name="wertyuioi" localSheetId="6" hidden="1">{#N/A,#N/A,FALSE,"Group P&amp;L";#N/A,#N/A,FALSE,"Group Balance Sheet"}</definedName>
    <definedName name="wertyuioi" localSheetId="5" hidden="1">{#N/A,#N/A,FALSE,"Group P&amp;L";#N/A,#N/A,FALSE,"Group Balance Sheet"}</definedName>
    <definedName name="wertyuioi" hidden="1">{#N/A,#N/A,FALSE,"Group P&amp;L";#N/A,#N/A,FALSE,"Group Balance Sheet"}</definedName>
    <definedName name="wfef"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fe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fe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Accounts._.schedules." localSheetId="6"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5"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tiveWorkbook." localSheetId="6" hidden="1">{#N/A,#N/A,TRUE,"Overview";#N/A,#N/A,TRUE,"New Gen"}</definedName>
    <definedName name="wrn.ActiveWorkbook." localSheetId="5" hidden="1">{#N/A,#N/A,TRUE,"Overview";#N/A,#N/A,TRUE,"New Gen"}</definedName>
    <definedName name="wrn.ActiveWorkbook." hidden="1">{#N/A,#N/A,TRUE,"Overview";#N/A,#N/A,TRUE,"New Gen"}</definedName>
    <definedName name="wrn.Aging._.and._.Trend._.Analysis." localSheetId="6"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but._.Plant." localSheetId="6" hidden="1">{#N/A,#N/A,TRUE,"Income Statement";#N/A,#N/A,TRUE,"Balance Sheet";#N/A,#N/A,TRUE,"Cash Flow";#N/A,#N/A,TRUE,"Interest Schedule";#N/A,#N/A,TRUE,"Ratios"}</definedName>
    <definedName name="wrn.All._.but._.Plant." localSheetId="5" hidden="1">{#N/A,#N/A,TRUE,"Income Statement";#N/A,#N/A,TRUE,"Balance Sheet";#N/A,#N/A,TRUE,"Cash Flow";#N/A,#N/A,TRUE,"Interest Schedule";#N/A,#N/A,TRUE,"Ratios"}</definedName>
    <definedName name="wrn.All._.but._.Plant." hidden="1">{#N/A,#N/A,TRUE,"Income Statement";#N/A,#N/A,TRUE,"Balance Sheet";#N/A,#N/A,TRUE,"Cash Flow";#N/A,#N/A,TRUE,"Interest Schedule";#N/A,#N/A,TRUE,"Ratios"}</definedName>
    <definedName name="wrn.All._.schedules." localSheetId="6"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5"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Basic._.Reports." localSheetId="6" hidden="1">{"net cf for valuation",#N/A,FALSE,"RangerAm";"nopat stmt",#N/A,FALSE,"RangerAm";"inc stmt",#N/A,FALSE,"RangerAm";"bal sheet",#N/A,FALSE,"RangerAm";"sum ops results",#N/A,FALSE,"RangerAm"}</definedName>
    <definedName name="wrn.Basic._.Reports." localSheetId="5" hidden="1">{"net cf for valuation",#N/A,FALSE,"RangerAm";"nopat stmt",#N/A,FALSE,"RangerAm";"inc stmt",#N/A,FALSE,"RangerAm";"bal sheet",#N/A,FALSE,"RangerAm";"sum ops results",#N/A,FALSE,"RangerAm"}</definedName>
    <definedName name="wrn.Basic._.Reports." hidden="1">{"net cf for valuation",#N/A,FALSE,"RangerAm";"nopat stmt",#N/A,FALSE,"RangerAm";"inc stmt",#N/A,FALSE,"RangerAm";"bal sheet",#N/A,FALSE,"RangerAm";"sum ops results",#N/A,FALSE,"RangerAm"}</definedName>
    <definedName name="wrn.Bce._.plan." localSheetId="6" hidden="1">{#N/A,#N/A,FALSE,"Cover";#N/A,#N/A,FALSE,"Main";#N/A,#N/A,FALSE,"Guid";#N/A,#N/A,FALSE,"Summary";#N/A,#N/A,FALSE,"Monthly";#N/A,#N/A,FALSE,"Bridge Q3";#N/A,#N/A,FALSE,"Q3";#N/A,#N/A,FALSE,"Bridge-global";#N/A,#N/A,FALSE,"Bridge"}</definedName>
    <definedName name="wrn.Bce._.plan." localSheetId="5" hidden="1">{#N/A,#N/A,FALSE,"Cover";#N/A,#N/A,FALSE,"Main";#N/A,#N/A,FALSE,"Guid";#N/A,#N/A,FALSE,"Summary";#N/A,#N/A,FALSE,"Monthly";#N/A,#N/A,FALSE,"Bridge Q3";#N/A,#N/A,FALSE,"Q3";#N/A,#N/A,FALSE,"Bridge-global";#N/A,#N/A,FALSE,"Bridge"}</definedName>
    <definedName name="wrn.Bce._.plan." hidden="1">{#N/A,#N/A,FALSE,"Cover";#N/A,#N/A,FALSE,"Main";#N/A,#N/A,FALSE,"Guid";#N/A,#N/A,FALSE,"Summary";#N/A,#N/A,FALSE,"Monthly";#N/A,#N/A,FALSE,"Bridge Q3";#N/A,#N/A,FALSE,"Q3";#N/A,#N/A,FALSE,"Bridge-global";#N/A,#N/A,FALSE,"Bridge"}</definedName>
    <definedName name="wrn.Board." localSheetId="6" hidden="1">{#N/A,#N/A,FALSE,"Cover";#N/A,#N/A,FALSE,"Main";#N/A,#N/A,FALSE,"Guid";#N/A,#N/A,FALSE,"Summary";#N/A,#N/A,FALSE,"Q3"}</definedName>
    <definedName name="wrn.Board." localSheetId="5" hidden="1">{#N/A,#N/A,FALSE,"Cover";#N/A,#N/A,FALSE,"Main";#N/A,#N/A,FALSE,"Guid";#N/A,#N/A,FALSE,"Summary";#N/A,#N/A,FALSE,"Q3"}</definedName>
    <definedName name="wrn.Board." hidden="1">{#N/A,#N/A,FALSE,"Cover";#N/A,#N/A,FALSE,"Main";#N/A,#N/A,FALSE,"Guid";#N/A,#N/A,FALSE,"Summary";#N/A,#N/A,FALSE,"Q3"}</definedName>
    <definedName name="wrn.bpr" localSheetId="6" hidden="1">{#N/A,#N/A,FALSE,"Group P&amp;L";#N/A,#N/A,FALSE,"Group Balance Sheet"}</definedName>
    <definedName name="wrn.bpr" localSheetId="5" hidden="1">{#N/A,#N/A,FALSE,"Group P&amp;L";#N/A,#N/A,FALSE,"Group Balance Sheet"}</definedName>
    <definedName name="wrn.bpr" hidden="1">{#N/A,#N/A,FALSE,"Group P&amp;L";#N/A,#N/A,FALSE,"Group Balance Sheet"}</definedName>
    <definedName name="wrn.BPR." localSheetId="6" hidden="1">{#N/A,#N/A,FALSE,"Group P&amp;L";#N/A,#N/A,FALSE,"Group Balance Sheet"}</definedName>
    <definedName name="wrn.BPR." localSheetId="5" hidden="1">{#N/A,#N/A,FALSE,"Group P&amp;L";#N/A,#N/A,FALSE,"Group Balance Sheet"}</definedName>
    <definedName name="wrn.BPR." hidden="1">{#N/A,#N/A,FALSE,"Group P&amp;L";#N/A,#N/A,FALSE,"Group Balance Sheet"}</definedName>
    <definedName name="wrn.bpt" localSheetId="6" hidden="1">{#N/A,#N/A,FALSE,"Group P&amp;L";#N/A,#N/A,FALSE,"Group Balance Sheet"}</definedName>
    <definedName name="wrn.bpt" localSheetId="5" hidden="1">{#N/A,#N/A,FALSE,"Group P&amp;L";#N/A,#N/A,FALSE,"Group Balance Sheet"}</definedName>
    <definedName name="wrn.bpt" hidden="1">{#N/A,#N/A,FALSE,"Group P&amp;L";#N/A,#N/A,FALSE,"Group Balance Sheet"}</definedName>
    <definedName name="wrn.Cap._.Budget9_27." localSheetId="6" hidden="1">{"Overview",#N/A,TRUE,"Overview";"New Gen",#N/A,TRUE,"New Gen";"cap-ex",#N/A,TRUE,"Consol cap-ex";"cap-ex",#N/A,TRUE,"APC cap-ex";"cap-ex",#N/A,TRUE,"GPC cap-ex";"cap-ex",#N/A,TRUE,"GUL cap-ex";"cap-ex",#N/A,TRUE,"MPC cap-ex";"cap-ex",#N/A,TRUE,"SAV cap-ex";"cap-ex",#N/A,TRUE,"SEGCO cap-ex";"cap-ex",#N/A,TRUE,"SWE cap-ex"}</definedName>
    <definedName name="wrn.Cap._.Budget9_27." localSheetId="5" hidden="1">{"Overview",#N/A,TRUE,"Overview";"New Gen",#N/A,TRUE,"New Gen";"cap-ex",#N/A,TRUE,"Consol cap-ex";"cap-ex",#N/A,TRUE,"APC cap-ex";"cap-ex",#N/A,TRUE,"GPC cap-ex";"cap-ex",#N/A,TRUE,"GUL cap-ex";"cap-ex",#N/A,TRUE,"MPC cap-ex";"cap-ex",#N/A,TRUE,"SAV cap-ex";"cap-ex",#N/A,TRUE,"SEGCO cap-ex";"cap-ex",#N/A,TRUE,"SWE cap-ex"}</definedName>
    <definedName name="wrn.Cap._.Budget9_27." hidden="1">{"Overview",#N/A,TRUE,"Overview";"New Gen",#N/A,TRUE,"New Gen";"cap-ex",#N/A,TRUE,"Consol cap-ex";"cap-ex",#N/A,TRUE,"APC cap-ex";"cap-ex",#N/A,TRUE,"GPC cap-ex";"cap-ex",#N/A,TRUE,"GUL cap-ex";"cap-ex",#N/A,TRUE,"MPC cap-ex";"cap-ex",#N/A,TRUE,"SAV cap-ex";"cap-ex",#N/A,TRUE,"SEGCO cap-ex";"cap-ex",#N/A,TRUE,"SWE cap-ex"}</definedName>
    <definedName name="wrn.contribution." localSheetId="6" hidden="1">{#N/A,#N/A,FALSE,"Contribution Analysis"}</definedName>
    <definedName name="wrn.contribution." localSheetId="5" hidden="1">{#N/A,#N/A,FALSE,"Contribution Analysis"}</definedName>
    <definedName name="wrn.contribution." hidden="1">{#N/A,#N/A,FALSE,"Contribution Analysis"}</definedName>
    <definedName name="wrn.csc." localSheetId="6" hidden="1">{"orixcsc",#N/A,FALSE,"ORIX CSC";"orixcsc2",#N/A,FALSE,"ORIX CSC"}</definedName>
    <definedName name="wrn.csc." localSheetId="5" hidden="1">{"orixcsc",#N/A,FALSE,"ORIX CSC";"orixcsc2",#N/A,FALSE,"ORIX CSC"}</definedName>
    <definedName name="wrn.csc." hidden="1">{"orixcsc",#N/A,FALSE,"ORIX CSC";"orixcsc2",#N/A,FALSE,"ORIX CSC"}</definedName>
    <definedName name="wrn.csc2." localSheetId="6" hidden="1">{#N/A,#N/A,FALSE,"ORIX CSC"}</definedName>
    <definedName name="wrn.csc2." localSheetId="5" hidden="1">{#N/A,#N/A,FALSE,"ORIX CSC"}</definedName>
    <definedName name="wrn.csc2." hidden="1">{#N/A,#N/A,FALSE,"ORIX CSC"}</definedName>
    <definedName name="wrn.dcf." localSheetId="6"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CR." localSheetId="6" hidden="1">{#N/A,#N/A,FALSE,"schA"}</definedName>
    <definedName name="wrn.ECR." localSheetId="5" hidden="1">{#N/A,#N/A,FALSE,"schA"}</definedName>
    <definedName name="wrn.ECR." hidden="1">{#N/A,#N/A,FALSE,"schA"}</definedName>
    <definedName name="wrn.Finacials." localSheetId="6" hidden="1">{"Income statement",#N/A,FALSE,"N Amerca";"Balance Sheet Assets",#N/A,FALSE,"N Amerca";"Balance Sheet Liabilities",#N/A,FALSE,"N Amerca";"Cash Flow",#N/A,FALSE,"N Amerca";"Income statement",#N/A,FALSE,"EPGC";"Balance Sheet Assets",#N/A,FALSE,"EPGC";"Balance Sheet Liabilities",#N/A,FALSE,"EPGC";"Cash Flow",#N/A,FALSE,"EPGC";"Income statement",#N/A,FALSE,"Morelos";"Balance Sheet Assets",#N/A,FALSE,"Morelos";"Balance Sheet Liabilities",#N/A,FALSE,"Morelos";"Cash Flow",#N/A,FALSE,"Morelos";"Income statement",#N/A,FALSE,"Eliminations";"Balance Sheet Assets",#N/A,FALSE,"Eliminations";"Balance Sheet Liabilities",#N/A,FALSE,"Eliminations";"Cash Flow",#N/A,FALSE,"Eliminations"}</definedName>
    <definedName name="wrn.Finacials." localSheetId="5" hidden="1">{"Income statement",#N/A,FALSE,"N Amerca";"Balance Sheet Assets",#N/A,FALSE,"N Amerca";"Balance Sheet Liabilities",#N/A,FALSE,"N Amerca";"Cash Flow",#N/A,FALSE,"N Amerca";"Income statement",#N/A,FALSE,"EPGC";"Balance Sheet Assets",#N/A,FALSE,"EPGC";"Balance Sheet Liabilities",#N/A,FALSE,"EPGC";"Cash Flow",#N/A,FALSE,"EPGC";"Income statement",#N/A,FALSE,"Morelos";"Balance Sheet Assets",#N/A,FALSE,"Morelos";"Balance Sheet Liabilities",#N/A,FALSE,"Morelos";"Cash Flow",#N/A,FALSE,"Morelos";"Income statement",#N/A,FALSE,"Eliminations";"Balance Sheet Assets",#N/A,FALSE,"Eliminations";"Balance Sheet Liabilities",#N/A,FALSE,"Eliminations";"Cash Flow",#N/A,FALSE,"Eliminations"}</definedName>
    <definedName name="wrn.Finacials." hidden="1">{"Income statement",#N/A,FALSE,"N Amerca";"Balance Sheet Assets",#N/A,FALSE,"N Amerca";"Balance Sheet Liabilities",#N/A,FALSE,"N Amerca";"Cash Flow",#N/A,FALSE,"N Amerca";"Income statement",#N/A,FALSE,"EPGC";"Balance Sheet Assets",#N/A,FALSE,"EPGC";"Balance Sheet Liabilities",#N/A,FALSE,"EPGC";"Cash Flow",#N/A,FALSE,"EPGC";"Income statement",#N/A,FALSE,"Morelos";"Balance Sheet Assets",#N/A,FALSE,"Morelos";"Balance Sheet Liabilities",#N/A,FALSE,"Morelos";"Cash Flow",#N/A,FALSE,"Morelos";"Income statement",#N/A,FALSE,"Eliminations";"Balance Sheet Assets",#N/A,FALSE,"Eliminations";"Balance Sheet Liabilities",#N/A,FALSE,"Eliminations";"Cash Flow",#N/A,FALSE,"Eliminations"}</definedName>
    <definedName name="wrn.Initial._.Strat._.Plan." localSheetId="6" hidden="1">{#N/A,#N/A,FALSE,"Bridge - Waterfall";#N/A,#N/A,FALSE,"3 year view Monty";#N/A,#N/A,FALSE,"3 year view (presentaion)";#N/A,#N/A,FALSE,"Opportunities";#N/A,#N/A,FALSE,"3 year view";#N/A,#N/A,FALSE,"Summary";#N/A,#N/A,FALSE,"CAPEX-FCF-EP";#N/A,#N/A,FALSE,"DE Ratio";#N/A,#N/A,FALSE,"Sensitivity"}</definedName>
    <definedName name="wrn.Initial._.Strat._.Plan." localSheetId="5" hidden="1">{#N/A,#N/A,FALSE,"Bridge - Waterfall";#N/A,#N/A,FALSE,"3 year view Monty";#N/A,#N/A,FALSE,"3 year view (presentaion)";#N/A,#N/A,FALSE,"Opportunities";#N/A,#N/A,FALSE,"3 year view";#N/A,#N/A,FALSE,"Summary";#N/A,#N/A,FALSE,"CAPEX-FCF-EP";#N/A,#N/A,FALSE,"DE Ratio";#N/A,#N/A,FALSE,"Sensitivity"}</definedName>
    <definedName name="wrn.Initial._.Strat._.Plan." hidden="1">{#N/A,#N/A,FALSE,"Bridge - Waterfall";#N/A,#N/A,FALSE,"3 year view Monty";#N/A,#N/A,FALSE,"3 year view (presentaion)";#N/A,#N/A,FALSE,"Opportunities";#N/A,#N/A,FALSE,"3 year view";#N/A,#N/A,FALSE,"Summary";#N/A,#N/A,FALSE,"CAPEX-FCF-EP";#N/A,#N/A,FALSE,"DE Ratio";#N/A,#N/A,FALSE,"Sensitivity"}</definedName>
    <definedName name="wrn.Input._.Sheet." localSheetId="6" hidden="1">{"page 1",#N/A,TRUE,"inputs";"page2_3",#N/A,TRUE,"inputs";"Page 4_5",#N/A,TRUE,"inputs";"Page 5_7",#N/A,TRUE,"inputs"}</definedName>
    <definedName name="wrn.Input._.Sheet." localSheetId="5" hidden="1">{"page 1",#N/A,TRUE,"inputs";"page2_3",#N/A,TRUE,"inputs";"Page 4_5",#N/A,TRUE,"inputs";"Page 5_7",#N/A,TRUE,"inputs"}</definedName>
    <definedName name="wrn.Input._.Sheet." hidden="1">{"page 1",#N/A,TRUE,"inputs";"page2_3",#N/A,TRUE,"inputs";"Page 4_5",#N/A,TRUE,"inputs";"Page 5_7",#N/A,TRUE,"inputs"}</definedName>
    <definedName name="wrn.IPO._.Valuation." localSheetId="6" hidden="1">{"assumptions",#N/A,FALSE,"Scenario 1";"valuation",#N/A,FALSE,"Scenario 1"}</definedName>
    <definedName name="wrn.IPO._.Valuation." localSheetId="5" hidden="1">{"assumptions",#N/A,FALSE,"Scenario 1";"valuation",#N/A,FALSE,"Scenario 1"}</definedName>
    <definedName name="wrn.IPO._.Valuation." hidden="1">{"assumptions",#N/A,FALSE,"Scenario 1";"valuation",#N/A,FALSE,"Scenario 1"}</definedName>
    <definedName name="wrn.is." localSheetId="6" hidden="1">{#N/A,#N/A,FALSE,"EPDCCon"}</definedName>
    <definedName name="wrn.is." localSheetId="5" hidden="1">{#N/A,#N/A,FALSE,"EPDCCon"}</definedName>
    <definedName name="wrn.is." hidden="1">{#N/A,#N/A,FALSE,"EPDCCon"}</definedName>
    <definedName name="wrn.KOZAL." localSheetId="6" hidden="1">{#N/A,#N/A,FALSE,"MAR95"}</definedName>
    <definedName name="wrn.KOZAL." localSheetId="5" hidden="1">{#N/A,#N/A,FALSE,"MAR95"}</definedName>
    <definedName name="wrn.KOZAL." hidden="1">{#N/A,#N/A,FALSE,"MAR95"}</definedName>
    <definedName name="wrn.Landscape._.schs." localSheetId="6" hidden="1">{#N/A,#N/A,FALSE,"Sch10A-C";#N/A,#N/A,FALSE,"Sch10D-F";#N/A,#N/A,FALSE,"Sch10G";#N/A,#N/A,FALSE,"Sch11A";#N/A,#N/A,FALSE,"Sch11B";#N/A,#N/A,FALSE,"FinLeases";#N/A,#N/A,FALSE,"OpLeases";#N/A,#N/A,FALSE,"IntercoyAssets";#N/A,#N/A,FALSE,"IntercoyLiab";#N/A,#N/A,FALSE,"Oseaswsheet";#N/A,#N/A,FALSE,"CGTWsheet"}</definedName>
    <definedName name="wrn.Landscape._.schs." localSheetId="5"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LBO._.Summary." localSheetId="6" hidden="1">{"LBO Summary",#N/A,FALSE,"Summary"}</definedName>
    <definedName name="wrn.LBO._.Summary." localSheetId="5" hidden="1">{"LBO Summary",#N/A,FALSE,"Summary"}</definedName>
    <definedName name="wrn.LBO._.Summary." hidden="1">{"LBO Summary",#N/A,FALSE,"Summary"}</definedName>
    <definedName name="wrn.OH." localSheetId="6" hidden="1">{"Model Summary",#N/A,FALSE,"Print Chart";"Holdco",#N/A,FALSE,"Print Chart";"Genco",#N/A,FALSE,"Print Chart";"Servco",#N/A,FALSE,"Print Chart";"Genco_Detail",#N/A,FALSE,"Summary Financials";"Servco_Detail",#N/A,FALSE,"Summary Financials"}</definedName>
    <definedName name="wrn.OH." localSheetId="5" hidden="1">{"Model Summary",#N/A,FALSE,"Print Chart";"Holdco",#N/A,FALSE,"Print Chart";"Genco",#N/A,FALSE,"Print Chart";"Servco",#N/A,FALSE,"Print Chart";"Genco_Detail",#N/A,FALSE,"Summary Financials";"Servco_Detail",#N/A,FALSE,"Summary Financials"}</definedName>
    <definedName name="wrn.OH." hidden="1">{"Model Summary",#N/A,FALSE,"Print Chart";"Holdco",#N/A,FALSE,"Print Chart";"Genco",#N/A,FALSE,"Print Chart";"Servco",#N/A,FALSE,"Print Chart";"Genco_Detail",#N/A,FALSE,"Summary Financials";"Servco_Detail",#N/A,FALSE,"Summary Financials"}</definedName>
    <definedName name="wrn.ORG._.info." localSheetId="6" hidden="1">{"ORG info page1",#N/A,TRUE,"ORG Information";"ORG info page2",#N/A,TRUE,"ORG Information"}</definedName>
    <definedName name="wrn.ORG._.info." localSheetId="5" hidden="1">{"ORG info page1",#N/A,TRUE,"ORG Information";"ORG info page2",#N/A,TRUE,"ORG Information"}</definedName>
    <definedName name="wrn.ORG._.info." hidden="1">{"ORG info page1",#N/A,TRUE,"ORG Information";"ORG info page2",#N/A,TRUE,"ORG Information"}</definedName>
    <definedName name="wrn.PLAN._.2002._.to._.2004." localSheetId="6"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LAN._.2002._.to._.2004." localSheetId="5"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LAN._.2002._.to._.2004."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ricing._.Case." localSheetId="6" hidden="1">{#N/A,#N/A,TRUE,"RESULTS";#N/A,#N/A,TRUE,"REV REQUIRE";#N/A,#N/A,TRUE,"RATEBASE";#N/A,#N/A,TRUE,"LEVELIZED"}</definedName>
    <definedName name="wrn.Pricing._.Case." localSheetId="5" hidden="1">{#N/A,#N/A,TRUE,"RESULTS";#N/A,#N/A,TRUE,"REV REQUIRE";#N/A,#N/A,TRUE,"RATEBASE";#N/A,#N/A,TRUE,"LEVELIZED"}</definedName>
    <definedName name="wrn.Pricing._.Case." hidden="1">{#N/A,#N/A,TRUE,"RESULTS";#N/A,#N/A,TRUE,"REV REQUIRE";#N/A,#N/A,TRUE,"RATEBASE";#N/A,#N/A,TRUE,"LEVELIZED"}</definedName>
    <definedName name="wrn.pricing2._.case." localSheetId="6" hidden="1">{#N/A,#N/A,TRUE,"RESULTS";#N/A,#N/A,TRUE,"REV REQUIRE";#N/A,#N/A,TRUE,"RATEBASE";#N/A,#N/A,TRUE,"LEVELIZED"}</definedName>
    <definedName name="wrn.pricing2._.case." localSheetId="5" hidden="1">{#N/A,#N/A,TRUE,"RESULTS";#N/A,#N/A,TRUE,"REV REQUIRE";#N/A,#N/A,TRUE,"RATEBASE";#N/A,#N/A,TRUE,"LEVELIZED"}</definedName>
    <definedName name="wrn.pricing2._.case." hidden="1">{#N/A,#N/A,TRUE,"RESULTS";#N/A,#N/A,TRUE,"REV REQUIRE";#N/A,#N/A,TRUE,"RATEBASE";#N/A,#N/A,TRUE,"LEVELIZED"}</definedName>
    <definedName name="wrn.Print._.all." localSheetId="6" hidden="1">{#N/A,#N/A,TRUE,"AGLGN Total";#N/A,#N/A,TRUE,"Cent Coast";#N/A,#N/A,TRUE,"Hunter";#N/A,#N/A,TRUE,"Illaw";#N/A,#N/A,TRUE,"Cowra-Lith";#N/A,#N/A,TRUE,"Marsden-Dub";#N/A,#N/A,TRUE,"Sth High";#N/A,#N/A,TRUE,"SW NSW";#N/A,#N/A,TRUE,"Syd Sth";#N/A,#N/A,TRUE,"Syd Wst";#N/A,#N/A,TRUE,"Syd Nth";#N/A,#N/A,TRUE,"Wil-Newc"}</definedName>
    <definedName name="wrn.Print._.all." localSheetId="5" hidden="1">{#N/A,#N/A,TRUE,"AGLGN Total";#N/A,#N/A,TRUE,"Cent Coast";#N/A,#N/A,TRUE,"Hunter";#N/A,#N/A,TRUE,"Illaw";#N/A,#N/A,TRUE,"Cowra-Lith";#N/A,#N/A,TRUE,"Marsden-Dub";#N/A,#N/A,TRUE,"Sth High";#N/A,#N/A,TRUE,"SW NSW";#N/A,#N/A,TRUE,"Syd Sth";#N/A,#N/A,TRUE,"Syd Wst";#N/A,#N/A,TRUE,"Syd Nth";#N/A,#N/A,TRUE,"Wil-Newc"}</definedName>
    <definedName name="wrn.Print._.all." hidden="1">{#N/A,#N/A,TRUE,"AGLGN Total";#N/A,#N/A,TRUE,"Cent Coast";#N/A,#N/A,TRUE,"Hunter";#N/A,#N/A,TRUE,"Illaw";#N/A,#N/A,TRUE,"Cowra-Lith";#N/A,#N/A,TRUE,"Marsden-Dub";#N/A,#N/A,TRUE,"Sth High";#N/A,#N/A,TRUE,"SW NSW";#N/A,#N/A,TRUE,"Syd Sth";#N/A,#N/A,TRUE,"Syd Wst";#N/A,#N/A,TRUE,"Syd Nth";#N/A,#N/A,TRUE,"Wil-Newc"}</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Summary." localSheetId="6"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5"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Revised._.Cap._.Budget." localSheetId="6" hidden="1">{#N/A,#N/A,TRUE,"Overview";#N/A,#N/A,TRUE,"New Gen"}</definedName>
    <definedName name="wrn.Revised._.Cap._.Budget." localSheetId="5" hidden="1">{#N/A,#N/A,TRUE,"Overview";#N/A,#N/A,TRUE,"New Gen"}</definedName>
    <definedName name="wrn.Revised._.Cap._.Budget." hidden="1">{#N/A,#N/A,TRUE,"Overview";#N/A,#N/A,TRUE,"New Gen"}</definedName>
    <definedName name="wrn.Revised._.Capital._.Budget." localSheetId="6" hidden="1">{#N/A,#N/A,TRUE,"Overview";#N/A,#N/A,TRUE,"New Gen";#N/A,#N/A,TRUE,"Consol cap-ex";#N/A,#N/A,TRUE,"APC cap-ex";#N/A,#N/A,TRUE,"GPC cap-ex";#N/A,#N/A,TRUE,"GUL cap-ex";#N/A,#N/A,TRUE,"MPC cap-ex";#N/A,#N/A,TRUE,"SAV cap-ex";#N/A,#N/A,TRUE,"SEGCO cap-ex";#N/A,#N/A,TRUE,"SWE cap-ex"}</definedName>
    <definedName name="wrn.Revised._.Capital._.Budget." localSheetId="5" hidden="1">{#N/A,#N/A,TRUE,"Overview";#N/A,#N/A,TRUE,"New Gen";#N/A,#N/A,TRUE,"Consol cap-ex";#N/A,#N/A,TRUE,"APC cap-ex";#N/A,#N/A,TRUE,"GPC cap-ex";#N/A,#N/A,TRUE,"GUL cap-ex";#N/A,#N/A,TRUE,"MPC cap-ex";#N/A,#N/A,TRUE,"SAV cap-ex";#N/A,#N/A,TRUE,"SEGCO cap-ex";#N/A,#N/A,TRUE,"SWE cap-ex"}</definedName>
    <definedName name="wrn.Revised._.Capital._.Budget." hidden="1">{#N/A,#N/A,TRUE,"Overview";#N/A,#N/A,TRUE,"New Gen";#N/A,#N/A,TRUE,"Consol cap-ex";#N/A,#N/A,TRUE,"APC cap-ex";#N/A,#N/A,TRUE,"GPC cap-ex";#N/A,#N/A,TRUE,"GUL cap-ex";#N/A,#N/A,TRUE,"MPC cap-ex";#N/A,#N/A,TRUE,"SAV cap-ex";#N/A,#N/A,TRUE,"SEGCO cap-ex";#N/A,#N/A,TRUE,"SWE cap-ex"}</definedName>
    <definedName name="wrn.Summary." localSheetId="6"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5"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ax._.schedules." localSheetId="6"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5"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EST." localSheetId="6" hidden="1">{#N/A,#N/A,FALSE,"MGH income-Support";#N/A,#N/A,FALSE,"MGN balance sheet-Support"}</definedName>
    <definedName name="wrn.TEST." localSheetId="5" hidden="1">{#N/A,#N/A,FALSE,"MGH income-Support";#N/A,#N/A,FALSE,"MGN balance sheet-Support"}</definedName>
    <definedName name="wrn.TEST." hidden="1">{#N/A,#N/A,FALSE,"MGH income-Support";#N/A,#N/A,FALSE,"MGN balance sheet-Support"}</definedName>
    <definedName name="wrn.UEG._.Operating._.Report."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1."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1."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tt" localSheetId="6" hidden="1">{"Model Summary",#N/A,FALSE,"Print Chart";"Holdco",#N/A,FALSE,"Print Chart";"Genco",#N/A,FALSE,"Print Chart";"Servco",#N/A,FALSE,"Print Chart";"Genco_Detail",#N/A,FALSE,"Summary Financials";"Servco_Detail",#N/A,FALSE,"Summary Financials"}</definedName>
    <definedName name="wrtt" localSheetId="5" hidden="1">{"Model Summary",#N/A,FALSE,"Print Chart";"Holdco",#N/A,FALSE,"Print Chart";"Genco",#N/A,FALSE,"Print Chart";"Servco",#N/A,FALSE,"Print Chart";"Genco_Detail",#N/A,FALSE,"Summary Financials";"Servco_Detail",#N/A,FALSE,"Summary Financials"}</definedName>
    <definedName name="wrtt" hidden="1">{"Model Summary",#N/A,FALSE,"Print Chart";"Holdco",#N/A,FALSE,"Print Chart";"Genco",#N/A,FALSE,"Print Chart";"Servco",#N/A,FALSE,"Print Chart";"Genco_Detail",#N/A,FALSE,"Summary Financials";"Servco_Detail",#N/A,FALSE,"Summary Financials"}</definedName>
    <definedName name="WSA" localSheetId="6" hidden="1">{#N/A,#N/A,FALSE,"Group P&amp;L";#N/A,#N/A,FALSE,"Group Balance Sheet"}</definedName>
    <definedName name="WSA" localSheetId="5" hidden="1">{#N/A,#N/A,FALSE,"Group P&amp;L";#N/A,#N/A,FALSE,"Group Balance Sheet"}</definedName>
    <definedName name="WSA" hidden="1">{#N/A,#N/A,FALSE,"Group P&amp;L";#N/A,#N/A,FALSE,"Group Balance Sheet"}</definedName>
    <definedName name="www" localSheetId="6" hidden="1">{#N/A,#N/A,FALSE,"schA"}</definedName>
    <definedName name="www" localSheetId="5" hidden="1">{#N/A,#N/A,FALSE,"schA"}</definedName>
    <definedName name="www" hidden="1">{#N/A,#N/A,FALSE,"schA"}</definedName>
    <definedName name="wwww" localSheetId="6" hidden="1">{#N/A,#N/A,FALSE,"Group P&amp;L";#N/A,#N/A,FALSE,"Group Balance Sheet"}</definedName>
    <definedName name="wwww" localSheetId="5" hidden="1">{#N/A,#N/A,FALSE,"Group P&amp;L";#N/A,#N/A,FALSE,"Group Balance Sheet"}</definedName>
    <definedName name="wwww" hidden="1">{#N/A,#N/A,FALSE,"Group P&amp;L";#N/A,#N/A,FALSE,"Group Balance Sheet"}</definedName>
    <definedName name="x"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x"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x"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xcdfr" localSheetId="6" hidden="1">{#N/A,#N/A,FALSE,"Group P&amp;L";#N/A,#N/A,FALSE,"Group Balance Sheet"}</definedName>
    <definedName name="xcdfr" localSheetId="5" hidden="1">{#N/A,#N/A,FALSE,"Group P&amp;L";#N/A,#N/A,FALSE,"Group Balance Sheet"}</definedName>
    <definedName name="xcdfr" hidden="1">{#N/A,#N/A,FALSE,"Group P&amp;L";#N/A,#N/A,FALSE,"Group Balance Sheet"}</definedName>
    <definedName name="xsd" localSheetId="6" hidden="1">{#N/A,#N/A,FALSE,"Group P&amp;L";#N/A,#N/A,FALSE,"Group Balance Sheet"}</definedName>
    <definedName name="xsd" localSheetId="5" hidden="1">{#N/A,#N/A,FALSE,"Group P&amp;L";#N/A,#N/A,FALSE,"Group Balance Sheet"}</definedName>
    <definedName name="xsd" hidden="1">{#N/A,#N/A,FALSE,"Group P&amp;L";#N/A,#N/A,FALSE,"Group Balance Sheet"}</definedName>
    <definedName name="xxx" hidden="1">[63]DataAct!#REF!</definedName>
    <definedName name="y" hidden="1">#REF!</definedName>
    <definedName name="Year">'[45]Lookup|Tables'!$F$32</definedName>
    <definedName name="Year_Ending">'[72]Input|Assumptions'!$K$15</definedName>
    <definedName name="Year1">[49]Source!$B$6</definedName>
    <definedName name="Yes">'[45]Lookup|Tables'!$C$506</definedName>
    <definedName name="yes_no">#REF!</definedName>
    <definedName name="Yes_No_List">#REF!</definedName>
    <definedName name="YRAewYW" localSheetId="6" hidden="1">{#N/A,#N/A,FALSE,"Group P&amp;L";#N/A,#N/A,FALSE,"Group Balance Sheet"}</definedName>
    <definedName name="YRAewYW" localSheetId="5" hidden="1">{#N/A,#N/A,FALSE,"Group P&amp;L";#N/A,#N/A,FALSE,"Group Balance Sheet"}</definedName>
    <definedName name="YRAewYW" hidden="1">{#N/A,#N/A,FALSE,"Group P&amp;L";#N/A,#N/A,FALSE,"Group Balance Sheet"}</definedName>
    <definedName name="ytnjhe" localSheetId="6" hidden="1">{#N/A,#N/A,FALSE,"Group P&amp;L";#N/A,#N/A,FALSE,"Group Balance Sheet"}</definedName>
    <definedName name="ytnjhe" localSheetId="5" hidden="1">{#N/A,#N/A,FALSE,"Group P&amp;L";#N/A,#N/A,FALSE,"Group Balance Sheet"}</definedName>
    <definedName name="ytnjhe" hidden="1">{#N/A,#N/A,FALSE,"Group P&amp;L";#N/A,#N/A,FALSE,"Group Balance Sheet"}</definedName>
    <definedName name="yuaaa" localSheetId="6" hidden="1">{"holdco",#N/A,FALSE,"Summary Financials";"holdco",#N/A,FALSE,"Summary Financials"}</definedName>
    <definedName name="yuaaa" localSheetId="5" hidden="1">{"holdco",#N/A,FALSE,"Summary Financials";"holdco",#N/A,FALSE,"Summary Financials"}</definedName>
    <definedName name="yuaaa" hidden="1">{"holdco",#N/A,FALSE,"Summary Financials";"holdco",#N/A,FALSE,"Summary Financials"}</definedName>
    <definedName name="yyhnn" localSheetId="6" hidden="1">{#N/A,#N/A,FALSE,"Group P&amp;L";#N/A,#N/A,FALSE,"Group Balance Sheet"}</definedName>
    <definedName name="yyhnn" localSheetId="5" hidden="1">{#N/A,#N/A,FALSE,"Group P&amp;L";#N/A,#N/A,FALSE,"Group Balance Sheet"}</definedName>
    <definedName name="yyhnn" hidden="1">{#N/A,#N/A,FALSE,"Group P&amp;L";#N/A,#N/A,FALSE,"Group Balance Sheet"}</definedName>
    <definedName name="z" localSheetId="6" hidden="1">{"Model Summary",#N/A,FALSE,"Print Chart";"Holdco",#N/A,FALSE,"Print Chart";"Genco",#N/A,FALSE,"Print Chart";"Servco",#N/A,FALSE,"Print Chart";"Genco_Detail",#N/A,FALSE,"Summary Financials";"Servco_Detail",#N/A,FALSE,"Summary Financials"}</definedName>
    <definedName name="z" localSheetId="5" hidden="1">{"Model Summary",#N/A,FALSE,"Print Chart";"Holdco",#N/A,FALSE,"Print Chart";"Genco",#N/A,FALSE,"Print Chart";"Servco",#N/A,FALSE,"Print Chart";"Genco_Detail",#N/A,FALSE,"Summary Financials";"Servco_Detail",#N/A,FALSE,"Summary Financials"}</definedName>
    <definedName name="z" hidden="1">{"Model Summary",#N/A,FALSE,"Print Chart";"Holdco",#N/A,FALSE,"Print Chart";"Genco",#N/A,FALSE,"Print Chart";"Servco",#N/A,FALSE,"Print Chart";"Genco_Detail",#N/A,FALSE,"Summary Financials";"Servco_Detail",#N/A,FALSE,"Summary Financials"}</definedName>
    <definedName name="Z_194E5B9A_53B1_414D_85B4_862268EA3FD8_.wvu.Cols" hidden="1">#REF!,#REF!</definedName>
    <definedName name="Z_457C99E0_B489_11D4_9586_D18A69491E44_.wvu.FilterData" hidden="1">[24]DataAct!#REF!</definedName>
    <definedName name="Z_4A79B72B_DC22_4363_885C_85183B73F539_.wvu.Cols" hidden="1">'[87]Inputs II'!$D$1:$F$65536,'[87]Inputs II'!$G$1:$I$65536</definedName>
    <definedName name="Z_6664BF98_58A8_4AA7_B274_16B63D099514_.wvu.PrintTitles" hidden="1">#REF!</definedName>
    <definedName name="Z_6664BF98_58A8_4AA7_B274_16B63D099514_.wvu.Rows" hidden="1">#REF!</definedName>
    <definedName name="Z_7BA556F5_54D8_11D5_A01A_F3F642D11487_.wvu.PrintTitles" hidden="1">#REF!</definedName>
    <definedName name="Z_82A713E0_6943_11D4_BE9F_0010A4B0D9C7_.wvu.Cols" hidden="1">#REF!</definedName>
    <definedName name="Z_82A713E0_6943_11D4_BE9F_0010A4B0D9C7_.wvu.Rows" hidden="1">#REF!,#REF!</definedName>
    <definedName name="Z_86D17A40_67AF_11D4_BE9F_0010A4C47286_.wvu.FilterData" hidden="1">[24]DataAct!#REF!</definedName>
    <definedName name="Z_86D17A4F_67AF_11D4_BE9F_0010A4C47286_.wvu.FilterData" hidden="1">[24]DataAct!#REF!</definedName>
    <definedName name="Z_954171C1_B0CF_11D4_9586_C4C4470EA652_.wvu.FilterData" hidden="1">[24]DataAct!#REF!</definedName>
    <definedName name="Z_954171C6_B0CF_11D4_9586_C4C4470EA652_.wvu.FilterData" hidden="1">[24]DataAct!#REF!</definedName>
    <definedName name="Z_B353C461_E47E_11D3_9F17_9F7735ADF445_.wvu.PrintArea" hidden="1">#REF!</definedName>
    <definedName name="Z_B6615E22_B0C4_11D4_9586_D4E81DC95A44_.wvu.FilterData" hidden="1">[24]DataAct!#REF!</definedName>
    <definedName name="Z_CFB7B7F4_1D0A_11D5_9586_DD7024B77949_.wvu.FilterData" hidden="1">[24]DataAct!#REF!</definedName>
    <definedName name="zed"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xcvxc" localSheetId="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xcvx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xcvx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9" i="14" l="1"/>
  <c r="K258" i="14"/>
  <c r="K257" i="14"/>
  <c r="K256" i="14"/>
  <c r="K255" i="14"/>
  <c r="K254" i="14"/>
  <c r="K253" i="14"/>
  <c r="K252" i="14"/>
  <c r="K251" i="14"/>
  <c r="K250" i="14"/>
  <c r="K249" i="14"/>
  <c r="K248" i="14"/>
  <c r="K247" i="14"/>
  <c r="K246" i="14"/>
  <c r="K245" i="14"/>
  <c r="K244" i="14"/>
  <c r="K243" i="14"/>
  <c r="K242" i="14"/>
  <c r="K24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91" i="14"/>
  <c r="K190" i="14"/>
  <c r="K189" i="14"/>
  <c r="K188" i="14"/>
  <c r="K187"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6" i="14"/>
  <c r="K155" i="14"/>
  <c r="K154" i="14"/>
  <c r="K153" i="14"/>
  <c r="K152"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21" i="14"/>
  <c r="K120" i="14"/>
  <c r="K119" i="14"/>
  <c r="K118" i="14"/>
  <c r="K117"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6" i="14"/>
  <c r="K85" i="14"/>
  <c r="K84" i="14"/>
  <c r="K83" i="14"/>
  <c r="K82"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K6" i="14"/>
  <c r="K5" i="14"/>
  <c r="D149" i="13"/>
  <c r="D148" i="13"/>
  <c r="D147" i="13"/>
  <c r="D146" i="13"/>
  <c r="D145" i="13"/>
  <c r="D144" i="13"/>
  <c r="D143" i="13"/>
  <c r="D142" i="13"/>
  <c r="D141" i="13"/>
  <c r="D140" i="13"/>
  <c r="D139" i="13"/>
  <c r="D138" i="13"/>
  <c r="D137" i="13"/>
  <c r="D136" i="13"/>
  <c r="D135" i="13"/>
  <c r="D134"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B10" i="11"/>
  <c r="B7" i="11"/>
  <c r="B9" i="11"/>
  <c r="B8" i="11"/>
  <c r="B6" i="11"/>
  <c r="B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tc={7F8A88FF-E425-47F5-BFF5-8D8394B34430}</author>
  </authors>
  <commentList>
    <comment ref="C134" authorId="0" shapeId="0" xr:uid="{7F8A88FF-E425-47F5-BFF5-8D8394B34430}">
      <text>
        <t>[Threaded comment]
Your version of Excel allows you to read this threaded comment; however, any edits to it will get removed if the file is opened in a newer version of Excel. Learn more: https://go.microsoft.com/fwlink/?linkid=870924
Comment:
    @Deb Capicchiano , the cells highlighted in yellow are Opex projects</t>
      </text>
    </comment>
  </commentList>
</comments>
</file>

<file path=xl/sharedStrings.xml><?xml version="1.0" encoding="utf-8"?>
<sst xmlns="http://schemas.openxmlformats.org/spreadsheetml/2006/main" count="3616" uniqueCount="905">
  <si>
    <t>'Document Index' Contents</t>
  </si>
  <si>
    <t>Sheet</t>
  </si>
  <si>
    <t>Description</t>
  </si>
  <si>
    <t>The 'AA' sheet contains the index for JGN's 2020-25 Access Arrangement Proposal documents.</t>
  </si>
  <si>
    <t>The 'RIN supporting documents' sheet contains an index to the documents prepared, usually, in the normal course of business and provided in response to requests for information in the RIN.</t>
  </si>
  <si>
    <t>The All file names sheet contains a list of all files submitted in the AA Proposal and the associated RIN response.</t>
  </si>
  <si>
    <t>Attachment number</t>
  </si>
  <si>
    <t>File name</t>
  </si>
  <si>
    <t>6.10</t>
  </si>
  <si>
    <t>7.10</t>
  </si>
  <si>
    <t xml:space="preserve">AA </t>
  </si>
  <si>
    <t>RSA</t>
  </si>
  <si>
    <t>RIN</t>
  </si>
  <si>
    <t>Filename</t>
  </si>
  <si>
    <t>Public</t>
  </si>
  <si>
    <t>Confidential</t>
  </si>
  <si>
    <t>RIN attachment</t>
  </si>
  <si>
    <t>JGN - RIN - Att 1 - Written response - 20240628</t>
  </si>
  <si>
    <t>YES</t>
  </si>
  <si>
    <t>JGN - RIN - Att 2 - Basis of preparation - 20240628</t>
  </si>
  <si>
    <t>JGN - RIN - Att 15 - Workbook 5 - Bill Impacts - 20240628</t>
  </si>
  <si>
    <t>JGN - RIN - Att 16 - Confidentiality claims in JGN 2025-30 reset RIN - 20240628</t>
  </si>
  <si>
    <t>JGN - RIN - Att 17 - KPMG - Audit opinion - 20240628</t>
  </si>
  <si>
    <t>JGN - RIN - Att 18 - Statutory Declaration - 20240628</t>
  </si>
  <si>
    <t>JGN - RIN - Att 19 - Document Index - 20240628</t>
  </si>
  <si>
    <t>Regulatory Information Notice Reference</t>
  </si>
  <si>
    <t>2.3.1</t>
  </si>
  <si>
    <t>4.7.2</t>
  </si>
  <si>
    <t>4.3.5</t>
  </si>
  <si>
    <t>JGN – RIN – 4.3.5 ICT Investment Brief - Asset Investment Optimisation Planning.docx</t>
  </si>
  <si>
    <t>JGN – RIN – 4.3.5 ICT Investment Brief - Asset Investment Optimisation Planning - Cost and Benefits Analysis Model.xlsb</t>
  </si>
  <si>
    <t>JGN – RIN – 4.3.5 ICT Investment Brief - Contract Lifecycle Management.docx</t>
  </si>
  <si>
    <t>JGN – RIN – 4.3.5 ICT Investment Brief - Contract Lifecycle Management - Cost and Benefits Analysis Model.xlsb</t>
  </si>
  <si>
    <t>JGN – RIN – 4.3.5 ICT Investment Brief - Cybersecurity Program.docx</t>
  </si>
  <si>
    <t>JGN – RIN – 4.3.5 ICT Investment Brief - Cybersecurity Program - Cost and Benefits Analysis Model.xlsb</t>
  </si>
  <si>
    <t>JGN – RIN – 4.3.5 ICT Investment Brief - Data Governance.docx</t>
  </si>
  <si>
    <t>JGN – RIN – 4.3.5 ICT Investment Brief - Data Governance - Cost and Benefits Analysis Model.xlsb</t>
  </si>
  <si>
    <t>JGN – RIN – 4.3.5 ICT Investment Brief - Enterprise Content Management.docx</t>
  </si>
  <si>
    <t>JGN – RIN – 4.3.5 ICT Investment Brief - Enterprise Content Management - Cost and Benefits Analysis Model.xlsb</t>
  </si>
  <si>
    <t>JGN – RIN – 4.3.5 ICT Investment Brief - Gas Retail Market Settlement - Major Application Lifecycle.docx</t>
  </si>
  <si>
    <t>JGN – RIN – 4.3.5 ICT Investment Brief - Gas Retail Market Settlement - Major Application Lifecycle - Cost and Benefits Analysis Model.xlsb</t>
  </si>
  <si>
    <t>JGN – RIN – 4.3.5 ICT Investment Brief - Geospatial Systems Lifecycle Management.docx</t>
  </si>
  <si>
    <t>JGN – RIN – 4.3.5 ICT Investment Brief - Geospatial Systems Lifecycle Management - Cost and Benefits Analysis Model.xlsb</t>
  </si>
  <si>
    <t>JGN – RIN – 4.3.5 ICT Investment Brief - Network Management Advanced Analytics.docx</t>
  </si>
  <si>
    <t>JGN – RIN – 4.3.5 ICT Investment Brief - Network Management Advanced Analytics - Cost and Benefits Analysis Model.xlsb</t>
  </si>
  <si>
    <t>JGN – RIN – 4.3.5 ICT Investment Brief - SAP Upgrade.docx</t>
  </si>
  <si>
    <t>JGN – RIN – 4.3.5 ICT Investment Brief - SAP Upgrade - Cost and Benefits Analysis Model.xlsb</t>
  </si>
  <si>
    <t>JGN – RIN – 4.3.5 ICT Investment Brief - Work Management Extend Phase.docx</t>
  </si>
  <si>
    <t>JGN – RIN – 4.3.5 ICT Investment Brief - Work Management Extend Phase - Cost and Benefits Analysis Model.xlsb</t>
  </si>
  <si>
    <t>JGN - Att 2.1 - Consumer Challenge Panel - feedback and response - 20240628</t>
  </si>
  <si>
    <t>JGN - Att 2.5 - Appendix C to KPMG Advisory Board Report - 20230531</t>
  </si>
  <si>
    <t>JGN - BD Infrastructure - Att 3.1 Tariffs Consultation Report - 20240611</t>
  </si>
  <si>
    <t>JGN - Att 3.2 - Small Business Retailer and Large User engagement report - 20240628</t>
  </si>
  <si>
    <t>JGN - Redbridge - Att 3.4 - Sydney Energy Attitudes and Sentiments Report - 20231219</t>
  </si>
  <si>
    <t>JGN - Att 5.1 - Capital expenditure - 20240628 - Public</t>
  </si>
  <si>
    <t>JGN - Att 5.2M - Capital expenditure forecast model - 20240628 - Public</t>
  </si>
  <si>
    <t>JGN - Oxford Economics - Att 5.5 - Input cost escalation - 20240408 - Public</t>
  </si>
  <si>
    <r>
      <rPr>
        <b/>
        <sz val="11"/>
        <rFont val="Calibri"/>
        <family val="2"/>
        <scheme val="minor"/>
      </rPr>
      <t xml:space="preserve">Capex supporting documentation - Reference guide: </t>
    </r>
    <r>
      <rPr>
        <sz val="11"/>
        <rFont val="Calibri"/>
        <family val="2"/>
        <scheme val="minor"/>
      </rPr>
      <t xml:space="preserve">
- All documentation relating to capex and some opex projects relating to 'ILI', 'validation digs' and '​​Emissions Monitoring - Picarro​' are referenced in the capex document matrix
- Capex supporting documentation is being submitted in relation to the RIN clause 4.3
- Documents corresponding to each line item in the capex forecast model are provided in the capex document matrix tab and colour coded based on the type of document submitted
- For documents that address multiple line items the project ID is not referenced in the filename
- Referencing convention: Author - schedule - clause - project ID(if relevant) - project/file name - document abbreviation - date - public/confidential/SOCI Act PROTECTED</t>
    </r>
  </si>
  <si>
    <t>Abbreviations and document colour coding</t>
  </si>
  <si>
    <t>Document Abbreviation</t>
  </si>
  <si>
    <t>Document</t>
  </si>
  <si>
    <t>Glossary</t>
  </si>
  <si>
    <t>OB</t>
  </si>
  <si>
    <t>Opportunity Brief</t>
  </si>
  <si>
    <t xml:space="preserve">These documents are pre-project development documents detailing the problem and credible solution options. OBs have been provided for projects in which the BC, OA, or other plans/strategies are not available. </t>
  </si>
  <si>
    <t>IB</t>
  </si>
  <si>
    <t>Investment Brief</t>
  </si>
  <si>
    <t>This document details the justification on Information Technology (IT) projects</t>
  </si>
  <si>
    <t>BC</t>
  </si>
  <si>
    <t>Business Case</t>
  </si>
  <si>
    <t xml:space="preserve">These documents detail the credible options for determining the preferred solution. BCs have been provided for projects of high importance or Capex. They have been submitted through the Early Signal Pathway process.   </t>
  </si>
  <si>
    <t>OA</t>
  </si>
  <si>
    <t>Options Analysis</t>
  </si>
  <si>
    <t xml:space="preserve">These documents analyse the credible options to identify the preferred solution. </t>
  </si>
  <si>
    <t>CBAM</t>
  </si>
  <si>
    <t>Costs and Benefits Analysis Model</t>
  </si>
  <si>
    <t xml:space="preserve">A financial assessment used to evaluate and prioritise investment options against defined business benefits and strategies.    </t>
  </si>
  <si>
    <t>PEM</t>
  </si>
  <si>
    <t>Project Estimation Model</t>
  </si>
  <si>
    <t xml:space="preserve">Estimation tool used to build the cost estimates for each projects. </t>
  </si>
  <si>
    <t>OCM</t>
  </si>
  <si>
    <t>Opex Cost Models</t>
  </si>
  <si>
    <t xml:space="preserve">Model to calculate the opex cost associated with rehabilitation projects.   </t>
  </si>
  <si>
    <t>Miscellaneous</t>
  </si>
  <si>
    <t>Plans / Papers / Methodology</t>
  </si>
  <si>
    <t>These documents provide justification for various expenditure and project cost methodologies</t>
  </si>
  <si>
    <t>2025-30 Access Arrangement Proposal - Documents to be submitted relating to capex</t>
  </si>
  <si>
    <t>Attachment Number</t>
  </si>
  <si>
    <t>Date</t>
  </si>
  <si>
    <t>Name</t>
  </si>
  <si>
    <t xml:space="preserve">Capital expenditure </t>
  </si>
  <si>
    <t>Capital expenditure forecast model</t>
  </si>
  <si>
    <t>Technology Plan</t>
  </si>
  <si>
    <t>JGN - Att 5.4 - Technology Plan - 20240628 - Public</t>
  </si>
  <si>
    <t>Input cost escalation</t>
  </si>
  <si>
    <t>RIN capex documents</t>
  </si>
  <si>
    <t>RIN clause</t>
  </si>
  <si>
    <t>Overarching documents</t>
  </si>
  <si>
    <t>​​Minor Capital Works</t>
  </si>
  <si>
    <t>JGN - RIN - 4.3 - ​​Minor Capital Works - 20240628</t>
  </si>
  <si>
    <t xml:space="preserve">This attachment provides an overview on the methodology for putting together minor capital allocations, the reasons why and how the process is governed.  </t>
  </si>
  <si>
    <t>Connection and Metering Forecast Methodology</t>
  </si>
  <si>
    <t>JGN - RIN - 4.3 - Connection and Metering Forecast Methodology - 20240628</t>
  </si>
  <si>
    <t>This attachment provides the methodology for producing the metering and connection unit rate forecast</t>
  </si>
  <si>
    <t>Meter Replacement Plan</t>
  </si>
  <si>
    <t>JGN - RIN - 4.3 - Meter Replacement Plan - 20240628</t>
  </si>
  <si>
    <t>This plan outlines the background for the gas and hot water metering asset programs</t>
  </si>
  <si>
    <t>Metreteks Replacement Plan</t>
  </si>
  <si>
    <t>JGN - RIN - 4.3 - Metreteks Replacement Plan - 20240628</t>
  </si>
  <si>
    <t>This plan outlines the background for the Metreteks Replacement programs</t>
  </si>
  <si>
    <t>MDL Replacement Plan</t>
  </si>
  <si>
    <t>JGN - RIN - 4.3 - MDL Replacement Plan - 20240628</t>
  </si>
  <si>
    <t>This plan outlines the background for the MDL Replacement programs</t>
  </si>
  <si>
    <t>SOCI Jemena Gas Network Requirements Overview</t>
  </si>
  <si>
    <t>This attachment is to provide an overview of the Security of Critical Infrastructure Act (SOCI) requirements and the actions required for Jemena Gas Networks (JGN)</t>
  </si>
  <si>
    <t>Network Pressure Management Plan</t>
  </si>
  <si>
    <t>JGN - RIN - 4.3 - Network Pressure Management Plan - 20240628</t>
  </si>
  <si>
    <t>This plan is to set out the expected infrastructure requirements to support customers and new connections over the 2025 to 2030 period</t>
  </si>
  <si>
    <t>JGN Property Capex Program 2025-30</t>
  </si>
  <si>
    <t>JGN - RIN - 4.3 - JGN Property Capex Program 2025-30 - 20240628</t>
  </si>
  <si>
    <t>This attachment details the overarching property strategy and associated capital expenditure plan for the 2025 to 2030 period</t>
  </si>
  <si>
    <t xml:space="preserve">Pipeline Integrity Program </t>
  </si>
  <si>
    <t>JGN - RIN - 4.3 - Pipeline Integrity Program  - 20240628</t>
  </si>
  <si>
    <t xml:space="preserve">This attachment is to identify the process for the determination of the activities being undertaken with respect to the integrity of the Jemena Gas Networks (JGN) high pressure (AS2885) pipeline assets. </t>
  </si>
  <si>
    <t>Facilities Asset Class Strategy</t>
  </si>
  <si>
    <t>JGN - RIN - 4.3 - Facilities Asset Class Strategy - 20240628</t>
  </si>
  <si>
    <t xml:space="preserve">This strategy details the approach and principal methods by which the facilities asset class contributes to delivering the JGN asset objectives. </t>
  </si>
  <si>
    <t>Pipelines Asset Class Strategy</t>
  </si>
  <si>
    <t>JGN - RIN - 4.3 - Pipelines Asset Class Strategy - 20240628</t>
  </si>
  <si>
    <t>This strategy details the approach and principal methods by which the pipelines asset class contributes to delivering the JGN asset objectives.</t>
  </si>
  <si>
    <t>Networks Asset Class Strategy</t>
  </si>
  <si>
    <t>JGN - RIN - 4.3 - Networks Asset Class Strategy - 20240628</t>
  </si>
  <si>
    <t>This strategy details the approach and principal methods by which the networks asset class contributes to delivering the JGN asset objectives.</t>
  </si>
  <si>
    <t>Measurement Asset Class Strategy</t>
  </si>
  <si>
    <t>JGN - RIN - 4.3 - Measurement Asset Class Strategy - 20240628</t>
  </si>
  <si>
    <t>This strategy details the approach and principal methods by which the measurement asset class contributes to delivering the JGN asset objectives.</t>
  </si>
  <si>
    <t>Fleet Asset Class Strategy</t>
  </si>
  <si>
    <t>JGN - RIN - 4.3 - Fleet Asset Class Strategy - 20240628</t>
  </si>
  <si>
    <t>This strategy details the approach and principal methods by which the fleet asset class contributes to delivering the JGN asset objectives.</t>
  </si>
  <si>
    <t>Property Asset Class Strategy</t>
  </si>
  <si>
    <t>JGN - RIN - 4.3 - Property Asset Class Strategy - 20240628</t>
  </si>
  <si>
    <t>This strategy details the approach and principal methods by which the Property asset class contributes to delivering the JGN asset objectives.</t>
  </si>
  <si>
    <t>SCADA and RTS Asset Class Strategy</t>
  </si>
  <si>
    <t>JGN - RIN - 4.3 - SCADA and RTS Asset Class Strategy - 20240628</t>
  </si>
  <si>
    <t>This strategy details the approach and principal methods by which the SCADA asset class contributes to delivering the JGN asset objectives.</t>
  </si>
  <si>
    <t>Jemena Infrastructure Cost Estimation Methodology</t>
  </si>
  <si>
    <t>JGN - RIN - 4.3 - Jemena Infrastructure Cost Estimation Methodology - 20240628</t>
  </si>
  <si>
    <t>This attachment provides the process followed for Jemena Project Cost Estimation for all non-routine projects and programs of work for Jemena Network infrastructure projects.</t>
  </si>
  <si>
    <t>Individual line items for expenditure in RY26-30</t>
  </si>
  <si>
    <t>Amount in regulatory period (RY26-30)</t>
  </si>
  <si>
    <t>Submission documents</t>
  </si>
  <si>
    <t>Cost Estimation Derivation</t>
  </si>
  <si>
    <t>Rule 79 Compliance</t>
  </si>
  <si>
    <t>Project ID</t>
  </si>
  <si>
    <t>WBS</t>
  </si>
  <si>
    <t>Document reference number</t>
  </si>
  <si>
    <t>Project name</t>
  </si>
  <si>
    <t>Project description</t>
  </si>
  <si>
    <t>AER reset RIN categories (level 1)</t>
  </si>
  <si>
    <t>Driver level 1</t>
  </si>
  <si>
    <t>Driver level 2</t>
  </si>
  <si>
    <t>RY26</t>
  </si>
  <si>
    <t>RY27</t>
  </si>
  <si>
    <t>RY28</t>
  </si>
  <si>
    <t>RY29</t>
  </si>
  <si>
    <t>RY30</t>
  </si>
  <si>
    <t>Total (RY26-30)</t>
  </si>
  <si>
    <t>Project completed year (RY)</t>
  </si>
  <si>
    <t>Capex/Opex</t>
  </si>
  <si>
    <t>Classification</t>
  </si>
  <si>
    <t>Primary submission document</t>
  </si>
  <si>
    <t>Models/documents (1)</t>
  </si>
  <si>
    <t>Models/documents (2)</t>
  </si>
  <si>
    <t>Models/documents (3)</t>
  </si>
  <si>
    <t>Models/documents (4)</t>
  </si>
  <si>
    <t>Models/documents (5)</t>
  </si>
  <si>
    <t xml:space="preserve"> Derived from competitive tender processes</t>
  </si>
  <si>
    <t>Derived from competitive tender processes for similar projects</t>
  </si>
  <si>
    <t>Derived from estimates obtained contractor/manufacture</t>
  </si>
  <si>
    <t>Derived from independent benchmarks</t>
  </si>
  <si>
    <t>Derived from historical costs for similar projects</t>
  </si>
  <si>
    <t>Reflective of any risk, contingency, uncertainty etc.</t>
  </si>
  <si>
    <t>Comments</t>
  </si>
  <si>
    <r>
      <rPr>
        <b/>
        <sz val="9"/>
        <color theme="1"/>
        <rFont val="Calibri"/>
        <family val="2"/>
        <scheme val="minor"/>
      </rPr>
      <t>79(2)(a)</t>
    </r>
    <r>
      <rPr>
        <sz val="9"/>
        <color theme="1"/>
        <rFont val="Calibri"/>
        <family val="2"/>
        <scheme val="minor"/>
      </rPr>
      <t xml:space="preserve"> - The overall economic value of the expenditure is positive</t>
    </r>
  </si>
  <si>
    <r>
      <rPr>
        <b/>
        <sz val="9"/>
        <color theme="1"/>
        <rFont val="Calibri"/>
        <family val="2"/>
        <scheme val="minor"/>
      </rPr>
      <t xml:space="preserve">79(2)(b) </t>
    </r>
    <r>
      <rPr>
        <sz val="9"/>
        <color theme="1"/>
        <rFont val="Calibri"/>
        <family val="2"/>
        <scheme val="minor"/>
      </rPr>
      <t>- Present value of expected incremental revenue to be generated as a result of the capex is greater than the present value of capital expenditure</t>
    </r>
  </si>
  <si>
    <r>
      <rPr>
        <b/>
        <sz val="9"/>
        <color theme="1"/>
        <rFont val="Calibri"/>
        <family val="2"/>
        <scheme val="minor"/>
      </rPr>
      <t>79(2)(c)(i)</t>
    </r>
    <r>
      <rPr>
        <sz val="9"/>
        <color theme="1"/>
        <rFont val="Calibri"/>
        <family val="2"/>
        <scheme val="minor"/>
      </rPr>
      <t xml:space="preserve"> - Capex is necessary to maintain and improve safety of services</t>
    </r>
  </si>
  <si>
    <r>
      <rPr>
        <b/>
        <sz val="9"/>
        <color theme="1"/>
        <rFont val="Calibri"/>
        <family val="2"/>
        <scheme val="minor"/>
      </rPr>
      <t>79(2)(c)(ii)</t>
    </r>
    <r>
      <rPr>
        <sz val="9"/>
        <color theme="1"/>
        <rFont val="Calibri"/>
        <family val="2"/>
        <scheme val="minor"/>
      </rPr>
      <t xml:space="preserve"> - Capex is necessary to maintain integrity of services</t>
    </r>
  </si>
  <si>
    <r>
      <rPr>
        <b/>
        <sz val="9"/>
        <color theme="1"/>
        <rFont val="Calibri"/>
        <family val="2"/>
        <scheme val="minor"/>
      </rPr>
      <t>79(2)(c)(iii)</t>
    </r>
    <r>
      <rPr>
        <sz val="9"/>
        <color theme="1"/>
        <rFont val="Calibri"/>
        <family val="2"/>
        <scheme val="minor"/>
      </rPr>
      <t>- Capex is necessary to comply with a regulatory obligation or requirement</t>
    </r>
  </si>
  <si>
    <r>
      <rPr>
        <b/>
        <sz val="9"/>
        <color theme="1"/>
        <rFont val="Calibri"/>
        <family val="2"/>
        <scheme val="minor"/>
      </rPr>
      <t>79(2)(c)(iv)</t>
    </r>
    <r>
      <rPr>
        <sz val="9"/>
        <color theme="1"/>
        <rFont val="Calibri"/>
        <family val="2"/>
        <scheme val="minor"/>
      </rPr>
      <t xml:space="preserve"> -Capex is necessary to maintain the service providers capacity to meet levels of demand for existing services at the time capital expenditure is incurred</t>
    </r>
  </si>
  <si>
    <r>
      <rPr>
        <b/>
        <sz val="9"/>
        <color theme="1"/>
        <rFont val="Calibri"/>
        <family val="2"/>
        <scheme val="minor"/>
      </rPr>
      <t>79(2)(v)</t>
    </r>
    <r>
      <rPr>
        <sz val="9"/>
        <color theme="1"/>
        <rFont val="Calibri"/>
        <family val="2"/>
        <scheme val="minor"/>
      </rPr>
      <t xml:space="preserve"> - Capex is necessary to meeting emissions reduction targets through the supply of services</t>
    </r>
  </si>
  <si>
    <t>R-CGA</t>
  </si>
  <si>
    <t>BAB-CGA-XXXXXX</t>
  </si>
  <si>
    <t>Electricity to Gas Inlet service pipes</t>
  </si>
  <si>
    <t xml:space="preserve">Connections for customer connecting from electricity to gas </t>
  </si>
  <si>
    <t>Connections</t>
  </si>
  <si>
    <t>NA</t>
  </si>
  <si>
    <t>All years</t>
  </si>
  <si>
    <t>Capex</t>
  </si>
  <si>
    <t>Program</t>
  </si>
  <si>
    <t>Connections Capex Forecast Model</t>
  </si>
  <si>
    <t>R-CGB</t>
  </si>
  <si>
    <t>BAB-CGB-XXXXXX</t>
  </si>
  <si>
    <t>New Homes Inlet service pipes</t>
  </si>
  <si>
    <t>Connections for new homes in undeveloped sites</t>
  </si>
  <si>
    <t>R-CGC</t>
  </si>
  <si>
    <t>BAB-CGC-XXXXXX</t>
  </si>
  <si>
    <t>Industrial &amp; Commercial Contract Inlet service pipes</t>
  </si>
  <si>
    <t>Connections for Industrial and Commercial demand customers</t>
  </si>
  <si>
    <t>R-CGD</t>
  </si>
  <si>
    <t>BAB-CGD-XXXXXX</t>
  </si>
  <si>
    <t>Industrial &amp; Commercial Tariff Inlet service pipes</t>
  </si>
  <si>
    <t>Connections for Industrial and Commercial volume customers</t>
  </si>
  <si>
    <t>R-CGE</t>
  </si>
  <si>
    <t>BAB-CGE-XXXXXX</t>
  </si>
  <si>
    <t>Medium Density &amp; High Rise Inlet service pipes</t>
  </si>
  <si>
    <t>Connections for medium density and high rise developments</t>
  </si>
  <si>
    <t>R-CGF</t>
  </si>
  <si>
    <t>BAB-CGF-XXXXXX</t>
  </si>
  <si>
    <t>Electricity to Gas Distribution mains</t>
  </si>
  <si>
    <t>R-CGG</t>
  </si>
  <si>
    <t>BAB-CGG-XXXXXX</t>
  </si>
  <si>
    <t>New Homes Distribution mains</t>
  </si>
  <si>
    <t>R-CGH</t>
  </si>
  <si>
    <t>BAB-CGH-XXXXXX</t>
  </si>
  <si>
    <t>Industrial &amp; Commercial Contract Distribution mains</t>
  </si>
  <si>
    <t>R-CGI</t>
  </si>
  <si>
    <t>BAB-CGI-XXXXXX</t>
  </si>
  <si>
    <t>Industrial &amp; Commercial Tariff Distribution mains</t>
  </si>
  <si>
    <t>R-CGJ</t>
  </si>
  <si>
    <t>BAB-CGJ-XXXXXX</t>
  </si>
  <si>
    <t>Medium Density &amp; High Rise Distribution mains</t>
  </si>
  <si>
    <t>R-CGK</t>
  </si>
  <si>
    <t>BAB-CGK-XXXXXX</t>
  </si>
  <si>
    <t>Electricity to Gas Meters</t>
  </si>
  <si>
    <t>R-CGL</t>
  </si>
  <si>
    <t>BAB-CGL-XXXXXX</t>
  </si>
  <si>
    <t>New Homes Meters</t>
  </si>
  <si>
    <t>R-CGM</t>
  </si>
  <si>
    <t>BAB-CGM-XXXXXX</t>
  </si>
  <si>
    <t>Industrial &amp; Commercial Contract Meters</t>
  </si>
  <si>
    <t>R-CGN</t>
  </si>
  <si>
    <t>BAB-CGN-XXXXXX</t>
  </si>
  <si>
    <t>Industrial &amp; Commercial Tariff Meters</t>
  </si>
  <si>
    <t>R-CGO</t>
  </si>
  <si>
    <t>BAB-CGO-XXXXXX</t>
  </si>
  <si>
    <t>Medium Density Meters</t>
  </si>
  <si>
    <t>R-CGU</t>
  </si>
  <si>
    <t>BAB-CGU-XXXXXX</t>
  </si>
  <si>
    <t>High Rise Individually Metered Meters</t>
  </si>
  <si>
    <t>Connections for individually metered meters in high rise development</t>
  </si>
  <si>
    <t>R-CGW</t>
  </si>
  <si>
    <t>BAB-CGW-XXXXXX</t>
  </si>
  <si>
    <t>High Rise Volume Boundary Meters</t>
  </si>
  <si>
    <t>Connections for volume boundary meters in high rise development</t>
  </si>
  <si>
    <t>BAB-CGR-000004</t>
  </si>
  <si>
    <t>Lilli Pilli</t>
  </si>
  <si>
    <t>Renewable gas connection - Project Lilli Pilli</t>
  </si>
  <si>
    <t>Emissions reduction</t>
  </si>
  <si>
    <t>Renewable Gas Facilitation</t>
  </si>
  <si>
    <t>Project</t>
  </si>
  <si>
    <t>Emission Plan</t>
  </si>
  <si>
    <t>refer JGN - RIN - 4.3 - Jemena Infrastructure Cost Estimation Methodology - 20240628 - Public</t>
  </si>
  <si>
    <t>BAB-CGR-000011</t>
  </si>
  <si>
    <t xml:space="preserve">Coolabah </t>
  </si>
  <si>
    <t xml:space="preserve">Renewable gas connection - Project Coolabah </t>
  </si>
  <si>
    <t>BAB-CGR-000012</t>
  </si>
  <si>
    <t xml:space="preserve">Blue Gum </t>
  </si>
  <si>
    <t xml:space="preserve">Renewable gas connection - Project Blue Gum </t>
  </si>
  <si>
    <t>BAB-CGR-000013</t>
  </si>
  <si>
    <t xml:space="preserve">Iron Bark </t>
  </si>
  <si>
    <t xml:space="preserve">Renewable gas connection - Project Iron Bark </t>
  </si>
  <si>
    <t>BAB-CGR-000014</t>
  </si>
  <si>
    <t xml:space="preserve">Red Gum </t>
  </si>
  <si>
    <t xml:space="preserve">Renewable gas connection - Project Red Gum </t>
  </si>
  <si>
    <t>BAB-CGR-000016</t>
  </si>
  <si>
    <t xml:space="preserve">Huon Pine </t>
  </si>
  <si>
    <t xml:space="preserve">Renewable gas connection - Project Huon Pine </t>
  </si>
  <si>
    <t>BAB-CGR-000017</t>
  </si>
  <si>
    <t xml:space="preserve">Kauri </t>
  </si>
  <si>
    <t xml:space="preserve">Renewable gas connection - Project Kauri </t>
  </si>
  <si>
    <t>BAB-CGR-000018</t>
  </si>
  <si>
    <t xml:space="preserve">Wollemi </t>
  </si>
  <si>
    <t xml:space="preserve">Renewable gas connection - Project Wollemi </t>
  </si>
  <si>
    <t>BAB-DAA-000054</t>
  </si>
  <si>
    <t>SPM Integrity Management - Phase 2</t>
  </si>
  <si>
    <t>This project is to lay a new secondary main project to supply the required capacity to the network after the Lane Cove to Willoughby section of the SPM is de-rated. Phase 1 of the project was to de-rate the SPM from Lane Cove to Willoughbydown to secondary pressure. This project is phase 2 which involved laying ~6.1km of DN250 secondary main along Forest Way, interconnecting the existing DN200 main in Rabbett
St, Frenchs Forest and the DN250 main in Mona Vale Rd.</t>
  </si>
  <si>
    <t>Other capex</t>
  </si>
  <si>
    <t>Stay in business</t>
  </si>
  <si>
    <t>Stay in business (exc. Meters)</t>
  </si>
  <si>
    <t>BAB-CGG-000022</t>
  </si>
  <si>
    <t xml:space="preserve">Campsie (Sydney South) </t>
  </si>
  <si>
    <t>This project is to reinforce the network to ensure customers can continue to connect to the network and reduce the likelihood of loss or poor supply to 430 customers in Campsie. Scope is to rehabilitate ~700m of low pressure main to medium pressure and install SDRS, interconnect low pressure mains at Byron and Cowper St intersection and lay ~40m of main from the outlet of SDRS and tie into Beamish St.</t>
  </si>
  <si>
    <t>BAB-DAA-000069</t>
  </si>
  <si>
    <t xml:space="preserve">Figtree CDP - Stage 2 </t>
  </si>
  <si>
    <t xml:space="preserve">This project is to reinforce the network to reduce the likelihood of loss or poor supply to 210 customers in Figtree. Scope is to lay ~ 780m of 110mm PE along Gibsons Rd. </t>
  </si>
  <si>
    <t>Mains augmentation</t>
  </si>
  <si>
    <t>BAB-DAA-000087</t>
  </si>
  <si>
    <t>Edmondson Park Soldiers Pde Steel Main</t>
  </si>
  <si>
    <t xml:space="preserve">This project is to reinforce the network to ensure customers can continue to connect to the network and reduce the likelihood of poor supply to 3,500 customers in Edmondson Park. Scope is to lay 500m of secondary pressure main and install an SDRS.  </t>
  </si>
  <si>
    <t>BAB-DAA-000093</t>
  </si>
  <si>
    <t xml:space="preserve">Woolwich Low Pressure CDP </t>
  </si>
  <si>
    <t>This project is to provides sufficient capacity to ensure reliability of supply to 400 customers located at the end of the Woolwich network. Scope is to lay ~620m of 110mm PE along Paul Street and Mary Street interconnecting from the existing 110mm Nylon on Gladesville Rd and 110mm PE on Augustine St.</t>
  </si>
  <si>
    <t>BAB-DAA-000094</t>
  </si>
  <si>
    <t xml:space="preserve">Bayview Low Pressure CDP </t>
  </si>
  <si>
    <t>This project is to reinforce the Bayview network to reduce the likelihood of loss or poor supply to 35 customers in Bayview. Scope is to Lay ~75 m of 63mm PE main on Kananook Avenue interconnecting to Pittwater Road and lay ~52 m of 63mm PE main on Kananook Avenue at the corner of Taminga St.</t>
  </si>
  <si>
    <t>BAB-DAA-000101</t>
  </si>
  <si>
    <t xml:space="preserve">North Sydney CDP </t>
  </si>
  <si>
    <t>This project is to reinforce the network to continue connecting customers post 2029 and to reduce the likelihood of poor supply to 420 customers in North Sydney. Scope is to install new SDRS on Walker Street, on the corner of Walker and Berry St. This will bring in a new gas supply to the 7kPa area.</t>
  </si>
  <si>
    <t>BAB-DAA-000102</t>
  </si>
  <si>
    <t xml:space="preserve">Umina Beach Low Pressure CDP </t>
  </si>
  <si>
    <t xml:space="preserve">This project is to reinforce the network to reduce the likelihood of poor supply to 2,000 customers in Umina Beach. Scope is to lay ~430 m of 110 mm PE main on Bourke Rd and Springwood St, lay ~880 m of 63 mm PE main connecting Hillview St with Ryans Rd and lay ~215 m of 63 mm PE main on Bapaume Ave. </t>
  </si>
  <si>
    <t>BAB-DAA-000103</t>
  </si>
  <si>
    <t xml:space="preserve">Auburn CDP </t>
  </si>
  <si>
    <t xml:space="preserve">This project is to reinforce the network to ensure customers can continue to connect and reduce the likelihood of loss of or poor supply to 900 customers in Auburn. Scope is to install a SDRS on Highgate St to provide supply to a low pressure network and lay ~140m of main to reinforce Hall St. </t>
  </si>
  <si>
    <t>BAB-DAA-000107</t>
  </si>
  <si>
    <t xml:space="preserve">Goulburn 7kPa CDP </t>
  </si>
  <si>
    <t xml:space="preserve">This project is to reinforce the network to reduce the likelihood of poor supply to 800 customers in Goulburn. Scope is to lay ~95m of 110mm PE from the DRS outlet along Victoria St. </t>
  </si>
  <si>
    <t>BAB-DAA-000108</t>
  </si>
  <si>
    <t>Blue Mountain Pressure Reduction Glenbrook-Springwood</t>
  </si>
  <si>
    <t xml:space="preserve">This project is to reinforce the network to enable the network MAOP to be reduced from 300 kPa to 210 kPa. This decrease will result in emissions reduction. Scope is to lay ~10m of 50mm ST crossing Waratah Rd, install a SDRS and lay ~100m of 110mm PE in Waratah Rd and tie in to 50mm NY. </t>
  </si>
  <si>
    <t>JGN Emission Reduction</t>
  </si>
  <si>
    <t>BAB-DAA-800136</t>
  </si>
  <si>
    <t>Gymea Bay 210 kPa CDP</t>
  </si>
  <si>
    <t xml:space="preserve">This project is to reinforce the network to reduce the likelihood of loss or poor supply to 270 customers in Gymea Bay. Scope is to lay ~700m mains reinforcement on Forest Rd and Gymea Bay Rd </t>
  </si>
  <si>
    <t>BAB-DAA-000100</t>
  </si>
  <si>
    <t xml:space="preserve">Box Hill CDP </t>
  </si>
  <si>
    <t xml:space="preserve">This project is to reinforce the network to reduce the risk of poor and/or loss of supply to approximately 6,000 customers. Scope is to install new SRS box on Chapman Road, Box Hill and lay ~ 2.5 km of 160 mm PE main along Chapman Road and Commercial Road connecting to Boundary Road, Box Hill. </t>
  </si>
  <si>
    <t>Option Analysis</t>
  </si>
  <si>
    <t>AA_R-GEAU</t>
  </si>
  <si>
    <t>BAB-GEA-XXXXXX</t>
  </si>
  <si>
    <t>Upgrade of Mastercom Radios for Emergency Response</t>
  </si>
  <si>
    <t>Two-way radio system is used across Jemena Gas Network for emergency response communications with the Jemena Control Room. However, the manufacturer has discontinued support for the 3000 series radio Jemena is using, and the network on which it operates is in risk of being shut down. Scope is to replace the 3000 series radio with 4000 series to minimise the risk of field communication failure due to equipment and network obsolescence.</t>
  </si>
  <si>
    <t>AA_R-GEAS</t>
  </si>
  <si>
    <t>AA_GEA_3</t>
  </si>
  <si>
    <t>Winter Gauging 5 Year Device Replacement</t>
  </si>
  <si>
    <t xml:space="preserve">Winter gauging is an annual program carried out to ensure the reliability of gas supply through winter pressure monitoring. Pressure data logging devices known as pressure gauges are installed to monitor pressure in each of the gas networks. These pressure gauges have a lifecycle of 5 years and this project is proposed to replace the pressure gauges when they reach the end of their lifecycles. </t>
  </si>
  <si>
    <t>R-RA1</t>
  </si>
  <si>
    <t>BAB-RA1-XXXXXX</t>
  </si>
  <si>
    <t>End of Life Replacement of Meter Data Logger Batteries</t>
  </si>
  <si>
    <t>To replace the batteries before failure through a scheduled maintenance plan. This will ensure the MDL continues to collect meter data when the power supply fails.</t>
  </si>
  <si>
    <t>Meter replacement</t>
  </si>
  <si>
    <t>Meter Replacement</t>
  </si>
  <si>
    <t>Connection and Metering Forecasting Methodology</t>
  </si>
  <si>
    <t>Meter Replacement Volume Forecast Model</t>
  </si>
  <si>
    <t>Meter Replacement Capex Forecast Model</t>
  </si>
  <si>
    <t>R-RAI</t>
  </si>
  <si>
    <t>BAB-RAI-XXXXXX</t>
  </si>
  <si>
    <t>Replacement of Defective Meter Data Loggers</t>
  </si>
  <si>
    <t>Program to replace defective Meter Data Loggers (MDL) to ensure accurate meter reads.</t>
  </si>
  <si>
    <t>R-RA5-AA</t>
  </si>
  <si>
    <t>BAB-RA5-XXXXXX</t>
  </si>
  <si>
    <t>End of Life Replacement of Residential and Small I&amp;C Meter Remote Reading Technology</t>
  </si>
  <si>
    <t xml:space="preserve">This project is mainly for replacing the end of life MDL solution currently used for customer meters in high-rise apartment or medium density. </t>
  </si>
  <si>
    <t>R-RA6</t>
  </si>
  <si>
    <t>BAB-RA6-XXXXXX</t>
  </si>
  <si>
    <t>End of Life Replacement of Metreteks</t>
  </si>
  <si>
    <t>To ensure continuity of remote meter reading capability from Metreteks. This project is to upgrade the Metreteks through a scheduled maintenance plan.</t>
  </si>
  <si>
    <t>R-RAG</t>
  </si>
  <si>
    <t>BAB-RAG-XXXXXX</t>
  </si>
  <si>
    <t>Replacement of Defective Mercury/Metretek Equipment</t>
  </si>
  <si>
    <t>Replacement of Metretek equipment where found to be defective to maintain levels of service for customers and manage efficient billing practices.</t>
  </si>
  <si>
    <t>BAB-RA6-000009</t>
  </si>
  <si>
    <t>Trial of Remote Reading Technology for Large I&amp;C Meters</t>
  </si>
  <si>
    <t xml:space="preserve">This trial project is mainly for investigating and trialing the other new alternative remote reading technologies designed for industrial and commercial customers which are integrated with flow correction and data transmission capabilities. Scope is to trial 10 devices. </t>
  </si>
  <si>
    <t>R-RA2</t>
  </si>
  <si>
    <t>BAB-RA2-XXXXXX</t>
  </si>
  <si>
    <t>Replacement of Testing Sample of I&amp;C Diaphragm Gas Meters</t>
  </si>
  <si>
    <t xml:space="preserve">To perform I&amp;C statistical sampling to reduce age replacement volumes of I&amp;C diaphragm gas meters. The aim of the tests is to determine whether the life of the diaphragm meters can be extended.  </t>
  </si>
  <si>
    <t>R-RA4</t>
  </si>
  <si>
    <t>BAB-RA4-XXXXXX</t>
  </si>
  <si>
    <t>Replacement of Defective Residential Hot Water Meters</t>
  </si>
  <si>
    <t xml:space="preserve">Defective hot water meter replacement program to maintain level of service for customers and ensure accurate metering.    </t>
  </si>
  <si>
    <t>R-RA7</t>
  </si>
  <si>
    <t>BAB-RA7-XXXXXX</t>
  </si>
  <si>
    <t>End of Life Replacement of I&amp;C Turbine Gas Meters</t>
  </si>
  <si>
    <t>Planned replacement, testing and refurbishment of I&amp;C Turbine meters to maintain minimum standards of accuracy, maintain levels of service for customers and manage UAG.</t>
  </si>
  <si>
    <t>R-RA8</t>
  </si>
  <si>
    <t>BAB-RA8-XXXXXX</t>
  </si>
  <si>
    <t>Replacement of Defective I&amp;C Gas Regulators</t>
  </si>
  <si>
    <t>To replace defective and obsolete I&amp;C gas regulators. This program is to provide reliable and safe gas supply to consumers.</t>
  </si>
  <si>
    <t>R-RAE</t>
  </si>
  <si>
    <t>BAB-RAE-XXXXXX</t>
  </si>
  <si>
    <t>Upgrade or downgrade of Meter Capacity</t>
  </si>
  <si>
    <t xml:space="preserve">This project is for customer-initiated upgrade/downgrade of the meter set due to the customer required load change. </t>
  </si>
  <si>
    <t>R-RAF</t>
  </si>
  <si>
    <t>BAB-RAF-XXXXXX</t>
  </si>
  <si>
    <t>End of Life Replacement of Industrial &amp; Commercial Diaphragm Gas Meters Sets</t>
  </si>
  <si>
    <t xml:space="preserve">Regulatory requirement for the replacement (and refurbishment) of I&amp;C Diaphragm meters where meter families at the end of their life can no longer be economically life extended.  </t>
  </si>
  <si>
    <t>R-RAJ</t>
  </si>
  <si>
    <t>BAB-RAJ-XXXXXX</t>
  </si>
  <si>
    <t>Replacement of Defective Regulators</t>
  </si>
  <si>
    <t>To replace defective and obsolete residential gas regulators. This program is to provide reliable and safe gas supply to consumers.</t>
  </si>
  <si>
    <t>R-RAM</t>
  </si>
  <si>
    <t>BAB-RAM-XXXXXX</t>
  </si>
  <si>
    <t>End of Life Testing &amp; Replacement of I&amp;C Rotary Gas Meter Sets incl FEED</t>
  </si>
  <si>
    <t>Planned replacement, testing and refurbishment of I&amp;C Rotary meters to maintain minimum standards of accuracy, maintain levels of service for customers and manage UAG.</t>
  </si>
  <si>
    <t>R-RAN</t>
  </si>
  <si>
    <t>BAB-RAN-XXXXXX</t>
  </si>
  <si>
    <t>Replacement of Defective I&amp;C Turbine Gas Meters</t>
  </si>
  <si>
    <t xml:space="preserve">Program to replace I&amp;C turbine meters that have been found to be defective to ensure accurate metering. 
</t>
  </si>
  <si>
    <t>R-RAO</t>
  </si>
  <si>
    <t>BAB-RAO-XXXXXX</t>
  </si>
  <si>
    <t>Replacement of Defective I&amp;C Rotary Gas Meters</t>
  </si>
  <si>
    <t xml:space="preserve">Program to replace I&amp;C Rotary meters that have been found to be defective to ensure accurate metering. 
</t>
  </si>
  <si>
    <t>R-RAP</t>
  </si>
  <si>
    <t>BAB-RAP-XXXXXX</t>
  </si>
  <si>
    <t>Replacement of Defective Diaphragm Gas Meters</t>
  </si>
  <si>
    <t xml:space="preserve">Program to replace diaphragm meters that have been found to be defective to ensure accurate metering.   </t>
  </si>
  <si>
    <t>R-RAQ</t>
  </si>
  <si>
    <t>BAB-RAQ-XXXXXX</t>
  </si>
  <si>
    <t>End of Life Replacement of Residential Hot Water Meters</t>
  </si>
  <si>
    <t xml:space="preserve">Program to replace aged hot water gas meters to improve the accuracy and comply with the requirements of the NSW Gas Supply (Consumer Safety).   </t>
  </si>
  <si>
    <t>R-RAS</t>
  </si>
  <si>
    <t>BAB-RAS-XXXXXX</t>
  </si>
  <si>
    <t>Planned statistical sampling of Residential aged gas meters &amp; Compliance testing</t>
  </si>
  <si>
    <t xml:space="preserve">To perform residential sampling to reduce age replacement volumes . The aim of the tests is to determine whether the life of the gas meters can be extended.  </t>
  </si>
  <si>
    <t>R-RAV</t>
  </si>
  <si>
    <t>BAB-RAV-XXXXXX</t>
  </si>
  <si>
    <t>Replacement of Defective Residential Gas Meters</t>
  </si>
  <si>
    <t xml:space="preserve">Program to replace Residential Gas Meters that have been found to be defective to ensure accurate metering. 
</t>
  </si>
  <si>
    <t>R-RAZ</t>
  </si>
  <si>
    <t>BAB-RAZ-XXXXXX</t>
  </si>
  <si>
    <t>Planned replacement of Residential aged gas meters</t>
  </si>
  <si>
    <t xml:space="preserve">Program to replace aged residential gas metering to improve the accuracy and comply with the requirements of the NSW Gas Supply (Consumer Safety).   </t>
  </si>
  <si>
    <t>R-RDG</t>
  </si>
  <si>
    <t>BAB-RDG-XXXXXX</t>
  </si>
  <si>
    <t>End of Life Replacement of Difficult to Access Residential Gas Meters</t>
  </si>
  <si>
    <t>Program to replace aged residential gas meters that are unable to be accessed due to their physical location, e.g. located within a locked customer premise or where a meter has been installed in an inaccessible location.</t>
  </si>
  <si>
    <t>R-RDH</t>
  </si>
  <si>
    <t>BAB-RDH-XXXXXX</t>
  </si>
  <si>
    <t>End of Life Replacement of Difficult to Access Residential Hot Water Meters</t>
  </si>
  <si>
    <t>Program to replace aged residential hot water meters that are unable to be accessed due to their physical location, e.g. located within a locked customer premise or where a meter has been installed in an inaccessible location.</t>
  </si>
  <si>
    <t>R-RDZ</t>
  </si>
  <si>
    <t>BAB-RDZ-XXXXXX</t>
  </si>
  <si>
    <t>End of Life Replacement of Mechanical Gas Metes with Digital Gas Meters</t>
  </si>
  <si>
    <t xml:space="preserve">Program to replace residential aged gas meters that are unable to be accessed due to their physical location with digital meters. Scope is to deploy 8000 digital meters between RY27-30.   </t>
  </si>
  <si>
    <t>BAB-RAA-000014</t>
  </si>
  <si>
    <t>Bankstown Chullora Greenacre 7kPa Rehabilitation</t>
  </si>
  <si>
    <t xml:space="preserve">Project is required to improve safety, integrity, and reduce mains repair, operational costs, fugitive emissions and UAG by eliminating the corroded cast iron mains in the network. Scope is to replace 23km of cast iron mains with new PE mains.  </t>
  </si>
  <si>
    <t>Mains replacement</t>
  </si>
  <si>
    <t>BAB-RAA-000022</t>
  </si>
  <si>
    <t>Newcastle MP1 30kPa Rehabilitation Stage 1</t>
  </si>
  <si>
    <t xml:space="preserve">Project is required to improve safety, integrity, and reduce mains repair, operational costs, fugitive emissions and UAG by eliminating the corroded cast iron mains in the network. Scope is to replace 9km of cast iron mains with new PE mains. This is the 1st stage of the project. </t>
  </si>
  <si>
    <t>BAB-RAA-000032</t>
  </si>
  <si>
    <t>Newcastle MP1 30kPa Rehabilitation Stage 2</t>
  </si>
  <si>
    <t xml:space="preserve">Project is required to improve safety, integrity, and reduce mains repair, operational costs, fugitive emissions and UAG by eliminating the corroded cast iron mains in the network. Scope is to replace 9km of cast iron mains with new PE mains. This is the 2nd stage of the project. </t>
  </si>
  <si>
    <t>BAB-RAA-000031</t>
  </si>
  <si>
    <t>Newcastle MP1 30kPa Rehabilitation Stage 3</t>
  </si>
  <si>
    <t xml:space="preserve">Project is required to improve safety, integrity, and reduce mains repair, operational costs, fugitive emissions and UAG by eliminating the corroded cast iron mains in the network. Scope is to replace 9km of cast iron mains with new PE mains. This is the final stage of the project. </t>
  </si>
  <si>
    <t>BAB-RAA-000023</t>
  </si>
  <si>
    <t>Haberfield Strathfield Campsie 7kPa Rehabilitation</t>
  </si>
  <si>
    <t xml:space="preserve">Project is required to improve safety, integrity, and reduce mains repair, operational costs, fugitive emissions and UAG by eliminating the corroded cast iron mains in the network. Scope is to replace 32km of cast iron mains with new PE mains.  </t>
  </si>
  <si>
    <t>BAB-RAA-000025</t>
  </si>
  <si>
    <t>Kurri Kurri Rehabilitation Stage 2</t>
  </si>
  <si>
    <t>Project is required to improve safety, integrity, and reduce mains repair, operational costs, fugitive emissions and UAG by eliminating the corroded cast iron mains in the network. Scope is to replace unprotected steel mains with new PE mains.</t>
  </si>
  <si>
    <t>BAB-RAA-000030</t>
  </si>
  <si>
    <t>Richmond Rd 150mm Steel Mains Rehabilitation</t>
  </si>
  <si>
    <t xml:space="preserve">Project is required to improve safety, integrity, and reduce mains repair, operational costs, fugitive emissions and UAG by eliminating the corroded cast iron mains in the network. Scope is to replace 800m of unprotected 150mm steel mains with new PE mains.  </t>
  </si>
  <si>
    <t>BAB-RAA-000034</t>
  </si>
  <si>
    <t>Strathfield CBD 7kPa Mains Rehabilitation</t>
  </si>
  <si>
    <t xml:space="preserve">Project is required to improve safety, integrity, and reduce mains repair, operational costs, fugitive emissions and UAG by eliminating the corroded cast iron mains in the network. Scope is to replace 8km of cast iron mains with new PE mains.  </t>
  </si>
  <si>
    <t>BAB-RAA-000035</t>
  </si>
  <si>
    <t>Pennant Hills Rd 350mm Steel Main Rehabilitation</t>
  </si>
  <si>
    <t xml:space="preserve">Project is required to improve safety, integrity, and reduce mains repair, operational costs, fugitive emissions and UAG by eliminating the corroded cast iron mains in the network. Scope is to replace 350mm steel mains with new PE mains.  </t>
  </si>
  <si>
    <t>BAB-RAK-000063</t>
  </si>
  <si>
    <t>Lic 2B and WPM Integrity Management</t>
  </si>
  <si>
    <t xml:space="preserve">Project is proposed to mitigate the threat of loss of containment impacting safety of the workers and members of the public from corrosion failure on Lic 2b and WPM pipelines as a result of CP shielding at disbonded HSS and pipeline mainline coating. Scope is to reduce both Lic 2b and WPM pipeline pressure (currently 3500 kPa) to secondary pressure (1050 kPa). </t>
  </si>
  <si>
    <t>BAB-RAK-000070</t>
  </si>
  <si>
    <t>SPM - Lidcombe to Banksmeadow Pigging Facilities</t>
  </si>
  <si>
    <t xml:space="preserve">Project is proposed to mitigate the threat of loss of containment impacting safety of the workers and members of the public from corrosion failure on SPM (Lidcombe to Banksmeadow) section as a result of CP shielding at disbonded HSS and pipeline mainline coating. Scope is to reconfigure pipeline to enable In-Line Inspection by constructing pigging facilities on SPM (Lidcombe to Banksmeadow) section. </t>
  </si>
  <si>
    <t>BAB-RAK-000071</t>
  </si>
  <si>
    <t>SPM - Putney - Stringybark Pigging Facilities</t>
  </si>
  <si>
    <t xml:space="preserve">Project is proposed to mitigate the threat of loss of containment impacting safety of the workers and members of the public from corrosion failure on SPM ( Putney to Stringybark) section as a result of CP shielding at disbonded HSS and pipeline mainline coating. Scope is to reconfigure pipeline to enable In-Line Inspection by constructing pigging facilities on SPM (Putney to Stringybark) section. </t>
  </si>
  <si>
    <t>BAB-RAK-000136</t>
  </si>
  <si>
    <t>Northern Trunk - Lic 8c - Pigging Facilities</t>
  </si>
  <si>
    <t xml:space="preserve">Project is proposed to mitigate the threat of loss of containment impacting safety of the workers and members of the public from corrosion failure on Northern Trunk - Lic 8c as a result of CP shielding at disbonded HSS and pipeline mainline coating. Scope is to reconfigure pipeline to enable In-Line Inspection by constructing pigging facilities on Northern Trunk - Lic 8c.  </t>
  </si>
  <si>
    <t>BAB-RAK-000144</t>
  </si>
  <si>
    <t>Licence 7 - Plumpton to Pitt Town Isolation</t>
  </si>
  <si>
    <t>Project is to install a new Automatic Line Break Valve mid-way between Plumpton and Pitt Town to achieve the recommended valve spacing requirement of AS2885 and reduce the safe blow down time for each new 10kms section.</t>
  </si>
  <si>
    <t>BAB-RAK-000150</t>
  </si>
  <si>
    <t>SPM - Mortlake to Putney Pigging Facilities</t>
  </si>
  <si>
    <t xml:space="preserve">Project is proposed to mitigate the threat of loss of containment impacting safety of the workers and members of the public from corrosion failure on SPM (Mortlake to Putney) section as a result of CP shielding at disbonded HSS and pipeline mainline coating. Scope is to reconfigure pipeline to enable In-Line Inspection by constructing pigging facilities on SPM (Mortlake to Putney) section. </t>
  </si>
  <si>
    <t>BAB-RAK-000102</t>
  </si>
  <si>
    <t>SPM Exposed Main - Richardson Cr, Marrickville</t>
  </si>
  <si>
    <t>​The SPM exposed main at Richardson Cres, Marrickville has been identified with significant coating deterioration and external corrosion. ​Project is to inspect and rehabilitate the pipeline external coating by removing the existing deteriorated coating and apply new coating system so ensure continual safe and reliable operation of the pipeline.</t>
  </si>
  <si>
    <t>BAB-RFP-000014</t>
  </si>
  <si>
    <t>Mascot PRS - Facilities Obsolescence</t>
  </si>
  <si>
    <t xml:space="preserve">Project is to simplify Mascot PRS's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</si>
  <si>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BAB-RFP-000016</t>
  </si>
  <si>
    <t>Flemington PRS - Facilities Obsolescence</t>
  </si>
  <si>
    <t xml:space="preserve">Project is to simplify Flemington PRS's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</si>
  <si>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BAB-RFP-000017</t>
  </si>
  <si>
    <t>Tempe PRS - Facilities Obsolescence</t>
  </si>
  <si>
    <t xml:space="preserve">Project is to simplify Tempe PRS's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</si>
  <si>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BAB-RFP-000020</t>
  </si>
  <si>
    <t>Auburn PRS - Facilities Obsolescence</t>
  </si>
  <si>
    <t xml:space="preserve">Project is to simplify Auburn PRS's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</si>
  <si>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BAB-RFP-000023</t>
  </si>
  <si>
    <t>Penrith PRS - Facilities Obsolescence</t>
  </si>
  <si>
    <t xml:space="preserve">Project is to simplify Penrith PRS's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</si>
  <si>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BAB-RFT-000020</t>
  </si>
  <si>
    <t>Horsley Park TRS - Facilities Obsolescence</t>
  </si>
  <si>
    <t xml:space="preserve">Project is to simplify Horsley Park TRS's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</si>
  <si>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BAB-RFT-000021</t>
  </si>
  <si>
    <t>Kooragang Island TRS - Facilities Obsolescence</t>
  </si>
  <si>
    <t xml:space="preserve">Project is to simplify Kooragang Island TRS's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</si>
  <si>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BAB-RFT-000023</t>
  </si>
  <si>
    <t>Hexham TRS - Facilities Obsolescence</t>
  </si>
  <si>
    <t xml:space="preserve">Project is to simplify Hexham TRS's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</si>
  <si>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BAB-RFT-000038</t>
  </si>
  <si>
    <t>Plumpton TRS - Facilities Obsolescence</t>
  </si>
  <si>
    <t xml:space="preserve">Project is to simplify Plumpton TRS's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</si>
  <si>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BAB-RFT-000055</t>
  </si>
  <si>
    <t>Bathurst TRS - Facilities Obsolescence</t>
  </si>
  <si>
    <t xml:space="preserve">Project is to simplify Bathurst TRS's facility design and operation by replacing the control valves with Gorter type regulators and removing associated obsolete and redundant equipment including most of the E&amp;I equipment and Earthing system. This addresses the equipment obsolescence issues, reduce complexity of facility and optimise maintenance and other operational activities.  </t>
  </si>
  <si>
    <t>BAB-RFP-000039</t>
  </si>
  <si>
    <t>Facilities Water Ingress – Flemington PRS</t>
  </si>
  <si>
    <t xml:space="preserve">Project to address the water ingress issues into Flemington ALBV, where all the equipment within the pit becomes submerged. This can cause damage to equipemnt, personnel safety when manually pumping out water within the pits and increase maintenance and operational costs. Scope is to install pits bunds and controlled water pumps. </t>
  </si>
  <si>
    <t>BAB-RFP-000040</t>
  </si>
  <si>
    <t>Facilities Water Ingress - Mascot PRS</t>
  </si>
  <si>
    <t xml:space="preserve">Project to address the water ingress issues into Mascot ALBV, where all the equipment within the pit becomes submerged. This can cause damage to equipemnt, personnel safety when manually pumping out water within the pits and increase maintenance and operational costs. Scope is to install pits bunds and controlled water pumps. </t>
  </si>
  <si>
    <t>BAB-RFP-000041</t>
  </si>
  <si>
    <t>Facilities Water Ingress - Tempe PRS</t>
  </si>
  <si>
    <t xml:space="preserve">Project to address the water ingress issues into Tempe ALBV, where all the equipment within the pit becomes submerged. This can cause damage to equipemnt, personnel safety when manually pumping out water within the pits and increase maintenance and operational costs. Scope is to install pits bunds and controlled water pumps. </t>
  </si>
  <si>
    <t>BAB-RFP-000038</t>
  </si>
  <si>
    <t>Facilities Water Ingress - Wetherill Park &amp; Lidcombe PRS</t>
  </si>
  <si>
    <t xml:space="preserve">Project to address the water ingress issues into Wetherill Park &amp; Lidcombe ALBV, where all the equipment within the pit becomes submerged. This can cause damage to equipemnt, personnel safety when manually pumping out water within the pits and increase maintenance and operational costs. Scope is to install pits bunds and controlled water pumps. </t>
  </si>
  <si>
    <t>BAB-RFT-000068</t>
  </si>
  <si>
    <t>Catalytic Heaters Project Package Phase 2</t>
  </si>
  <si>
    <t xml:space="preserve">Project is to substitute existing Water Bath Heaters (WBH) with Catalytic Heaters to reduce ongoing operating costs, remove working at heights risk and improve operational efficiency. Scope is to install catalytic heaters and mothballing or isolation of the existing WBH at West Dubbo POTS, Narromine POTS, Junee TRS and Young TRS. </t>
  </si>
  <si>
    <t>BAB-RFT-000069</t>
  </si>
  <si>
    <t>Catalytic Heaters Project Package Phase 3</t>
  </si>
  <si>
    <t xml:space="preserve">Project is to substitute existing Water Bath Heaters (WBH) with Catalytic Heaters to reduce ongoing operating costs, remove working at heights risk and improve operational efficiency. Scope is to install catalytic heaters and mothballing or isolation of the existing WBH at Bathurst TRS, Oberon TRS and Cowra TRS. </t>
  </si>
  <si>
    <t>BAB-RFT-000070</t>
  </si>
  <si>
    <t>Catalytic Heaters Project Package Phase 4</t>
  </si>
  <si>
    <t xml:space="preserve">Project is to substitute existing Water Bath Heaters (WBH) with Catalytic Heaters to reduce ongoing operating costs, remove working at heights risk and improve operational efficiency. Scope is to install catalytic heaters and mothballing or isolation of the existing WBH at Orange TRS, Blayney TRS, Lithgow TRS and Cootamundra POTS. </t>
  </si>
  <si>
    <t>BAB-RFT-000073</t>
  </si>
  <si>
    <t xml:space="preserve">ALBV Panel Obsolescence - Phase 1 </t>
  </si>
  <si>
    <t xml:space="preserve">Project is to replace the obsolete ALBV panels and associated obsolete and redundant equipment including E&amp;I equipment and earthing system, with newly procured ALBV panels and associated equipment at Plumpton ALBV, Gosford ALBV and Wyong ALBV.  </t>
  </si>
  <si>
    <t>BAB-RFT-000074</t>
  </si>
  <si>
    <t xml:space="preserve">ALBV Panel Obsolescence - Phase 2 </t>
  </si>
  <si>
    <t xml:space="preserve">Project is to replace the obsolete ALBV panels and associated obsolete and redundant equipment including E&amp;I equipment and earthing system, with newly procured ALBV panels and associated equipment at Mt Keira ALBV, Wilton ALBVs, Horsley Park ALBV and Hexham ALBV.      </t>
  </si>
  <si>
    <t>BAB-RFP-000037</t>
  </si>
  <si>
    <t>BAB-RFT-000046</t>
  </si>
  <si>
    <t>BAB-RFT-000047</t>
  </si>
  <si>
    <t>R-DAA</t>
  </si>
  <si>
    <t>BAB-DAA-XXXXXX</t>
  </si>
  <si>
    <t>Minor Capital - Mains Interconnect</t>
  </si>
  <si>
    <t>This is a minor capital allocation for small capacity development projects (CDP) identified during the year (e.g.: through winter gauging / incidents, etc.).  These include interconnections for reliability, back feeds, etc.  found to be required at the time to ensure on-going supply reliability.</t>
  </si>
  <si>
    <t>Allocation</t>
  </si>
  <si>
    <t>R-GAW</t>
  </si>
  <si>
    <t>BAB-GAW-XXXXXX</t>
  </si>
  <si>
    <t>Minor Capital - Relocations  </t>
  </si>
  <si>
    <t>JGN funded relocations of its own assets, e.g. relocation of gas mains, which were laid within customer’s property and without an easement.</t>
  </si>
  <si>
    <t>R-RAB</t>
  </si>
  <si>
    <t>BAB-RAB-XXXXXX</t>
  </si>
  <si>
    <t>Minor Capital: Connections Renewal</t>
  </si>
  <si>
    <t xml:space="preserve">This activity involves renewals or upgrades of customer’s service connections. This is a service order driven activity to renew services as identified by Jemena field staff required to mitigate the risk. Generally identified in response to, and investigation of, customer complaints.
</t>
  </si>
  <si>
    <t>R-RAC</t>
  </si>
  <si>
    <t>BAB-RAC-XXXXXX</t>
  </si>
  <si>
    <t>Minor Capital – Mains integrity renewals </t>
  </si>
  <si>
    <t xml:space="preserve">Localised renewal of sections of main and associated services that pose unacceptable risk or have reached their economic life. Generally identified from field investigations of high leakage or customer complaints and includes smaller areas (&gt;12 m) of no more than several streets. 
</t>
  </si>
  <si>
    <t>R-RAKW</t>
  </si>
  <si>
    <t>BAB-RAK-XXXXXX</t>
  </si>
  <si>
    <t>Minor Capital - Washaways </t>
  </si>
  <si>
    <t>Minor capital works to rectify exposed pipeline assets to ensure the long term integrity of asset. Depth cover can be reduced by heavy rainfalls causing erosion or illegal 4WD activities. Once the depth of cover is reduced and/or removed the pipeline is exposed to various types of damage.</t>
  </si>
  <si>
    <t>R-RFSB</t>
  </si>
  <si>
    <t>BAB-RFB-XXXXXX</t>
  </si>
  <si>
    <t>Minor Capital - Boundary Regulator Upgrades </t>
  </si>
  <si>
    <t xml:space="preserve">Program to address integrity &amp; operational issues associated with boundary regulators. These issues include; over pressurisation. access issues, gas leakages and physical damage.  </t>
  </si>
  <si>
    <t>R-RAKP</t>
  </si>
  <si>
    <t>Minor Capital - Pipework </t>
  </si>
  <si>
    <t xml:space="preserve">Minor capital allocation for asset classes of both pipelines and networks mains. This includes installation/replacement of Cathodic Protection (CP) and High Risk Valves (HRVs). The CP work includes replacement of existing cathodic protection systems and equipment , and installation of new CP equipment to continue to maintain compliance with technical regulations as a result of identified changes in the operating environment. High risk valves are installed in high risk areas, that is where there is a high presence of people (shopping mall/centres, public transport hubs, sport venues and business centres). 
</t>
  </si>
  <si>
    <t>R-RFS</t>
  </si>
  <si>
    <t>BAB-RFS-XXXXXX</t>
  </si>
  <si>
    <t>Minor Capital - DRS  </t>
  </si>
  <si>
    <t>Minor capital for aged replacement of receiving stations, and meter sets, with an inlet pressure of secondary (1050kPa) and below, generally triggered by field investigations and undertaken to correct an issue or risk, concerning operability or safety.</t>
  </si>
  <si>
    <t>R-RFP</t>
  </si>
  <si>
    <t>BAB-RFP-XXXXXX</t>
  </si>
  <si>
    <t>Minor Capital – PRS </t>
  </si>
  <si>
    <t>This is an asset replacement allocation for the aged component replacement due to end of life of individual components rather than entire Primary Receiving Station (PRS).  Triggered by field investigations, generally undertaken to correct an issue or risk, concerning operability or safety.</t>
  </si>
  <si>
    <t>R-RFT</t>
  </si>
  <si>
    <t>BAB-RFT-XXXXXX</t>
  </si>
  <si>
    <t>Minor Capital works - TRS </t>
  </si>
  <si>
    <t>Aged component replacement due to end of life of individual components rather than entire Trunk Receiving Station (TRS) &amp; Packaged Off-take Stations (POTs).  Triggered by field investigations, generally undertaken to correct an issue or risk, concerning operability or safety.</t>
  </si>
  <si>
    <t>AA_R-GEAT</t>
  </si>
  <si>
    <t>Allocation: Minor tools and equipment </t>
  </si>
  <si>
    <t xml:space="preserve">Allocation to cover tools necessary to operate the gas network, such as tools, gas masks, gas detectors, bench grinders, heavy duty battery drills, road drillers, wet and dry vacuums, safety equipment, purge burners, temperature probes and Drager gauges etc.   </t>
  </si>
  <si>
    <t>R-RAKE</t>
  </si>
  <si>
    <t>Allocation: Emission Pressure Reduction</t>
  </si>
  <si>
    <t>Allocation to cater for small augmentation projects identified to support the reduction of network pressures and consequently support the business’ strategic objective to reduce network emissions</t>
  </si>
  <si>
    <t>MV - 1</t>
  </si>
  <si>
    <t>BAB-GVA-XXXXXX</t>
  </si>
  <si>
    <t>Material Handling</t>
  </si>
  <si>
    <t>Fleet program to replace material handling equipment (forklifts) based on age to ensure the safe and efficient operation of vehicles</t>
  </si>
  <si>
    <t>Fleet Model</t>
  </si>
  <si>
    <t>MV - 3</t>
  </si>
  <si>
    <t>Heavy Commercial - Small</t>
  </si>
  <si>
    <t>Fleet program to replace heavy commercial vehicles based on age to ensure the safe and efficient operation of vehicles</t>
  </si>
  <si>
    <t>MV - 5</t>
  </si>
  <si>
    <t>Light Commercial 4x4 ute</t>
  </si>
  <si>
    <t>Fleet program to replace light commercial vehicles (4x4 ute) based on mileage to ensure the safe and efficient operation of vehicles</t>
  </si>
  <si>
    <t>MV - 6</t>
  </si>
  <si>
    <t>Light Commercial Van Large</t>
  </si>
  <si>
    <t>Fleet program to replace light commercial vehicles (large vans) based on mileage to ensure the safe and efficient operation of vehicles</t>
  </si>
  <si>
    <t>MV - 7</t>
  </si>
  <si>
    <t>Light Commercial Van Small</t>
  </si>
  <si>
    <t>Fleet program to replace light commercial vehicles (small vans) based on mileage to ensure the safe and efficient operation of vehicles</t>
  </si>
  <si>
    <t>MV - 8</t>
  </si>
  <si>
    <t>Rebuild</t>
  </si>
  <si>
    <t>Fleet program to replace rebuild related vehicles based on age to ensure the safe and efficient operation of vehicles</t>
  </si>
  <si>
    <t>MV - 11</t>
  </si>
  <si>
    <t>BAB-GPA-XXXXXX</t>
  </si>
  <si>
    <t xml:space="preserve">Trailer  </t>
  </si>
  <si>
    <t>Fleet program to replace trailers based on age to ensure the safe and efficient operation of vehicles</t>
  </si>
  <si>
    <t>PRTY - 1</t>
  </si>
  <si>
    <t>Allocation: Property Program </t>
  </si>
  <si>
    <t>Allocation for property. Any low value ad-hoc project identified during the year, such as minor property refurbishments.</t>
  </si>
  <si>
    <t>PRTY - 3</t>
  </si>
  <si>
    <t>Melb office lease end improvements  </t>
  </si>
  <si>
    <t xml:space="preserve">Property project to cater for End of Melbourne lease JGN proportion. Scope is to fitout of floor space not addressed previously such as upgrades to workstations and critical environment infrastructure.    </t>
  </si>
  <si>
    <t>PRTY - 4</t>
  </si>
  <si>
    <t>Old Guildford Meter Center Upgrades</t>
  </si>
  <si>
    <t xml:space="preserve">Property project to upgrade meter centre at Old Guildford. Scope include addressing current HVAC fitout;  upgrade in accordance to NATA LAB standards, address functional lab equipment processing shortfalls to align with legislative requirements </t>
  </si>
  <si>
    <t>Digital1</t>
  </si>
  <si>
    <t>4.3.5-Digital 1</t>
  </si>
  <si>
    <t>Network Management Advanced Analytics</t>
  </si>
  <si>
    <t>The objective of this initiative is to implement a set of integrated analytics capabilities within Jemena Gas Networks (JGN), consistent with good industry practice. These new capabilities will support decision making and achieve the lowest sustainable cost of providing services.</t>
  </si>
  <si>
    <t>ICT</t>
  </si>
  <si>
    <t>JGN - Att 5.4 - Technology plan - 20240628 – Public</t>
  </si>
  <si>
    <t>Digital2</t>
  </si>
  <si>
    <t>4.3.5-Digital 2</t>
  </si>
  <si>
    <t>JGN Chronic no-access metering</t>
  </si>
  <si>
    <t xml:space="preserve">The objective of this initiative is to replace internally located “no access” Gas Meters and Hot Water Meters and establish associated strategic IT capability for Digital Metering in the Jemena Gas Network.  </t>
  </si>
  <si>
    <t>Digital3</t>
  </si>
  <si>
    <t>4.3.5-Digital 3</t>
  </si>
  <si>
    <t>Gas Retail Market Settlement - Major Application Lifecycle (CABS/ELMS)</t>
  </si>
  <si>
    <t xml:space="preserve">The objective of this initiative is to efficiently maintain the critical functions of Jemena Gas Network’s (JGN) Contract Administration &amp; Billing System (CABS) and Emergency Load Management System (ELMS) application, which are critical systems for the functioning of gas markets and networks in NSW and ACT. </t>
  </si>
  <si>
    <t>Digital4</t>
  </si>
  <si>
    <t>4.3.5-Digital 4</t>
  </si>
  <si>
    <t>JGN Enhancements to Geospatial Systems</t>
  </si>
  <si>
    <t>This initiative aims to further enhance the Jemena Gas Network’s (JGN) Geospatial systems by focusing on improving the asset data and supporting processes that these spatial systems underpin. This will improve asset data capture, analysis, accessibility, reporting and sharing of information required to continue to promote efficient, safe and reliable service delivery to customers.</t>
  </si>
  <si>
    <t>Digital5</t>
  </si>
  <si>
    <t>4.3.5-Digital 5</t>
  </si>
  <si>
    <t>SAP Migration (JGN portion)</t>
  </si>
  <si>
    <t xml:space="preserve">The objective of this investment is to mitigate against the disruption of business service and associated impacts upon Jemena Gas Networks (JGN) services and customers by proactively managing the end-of-life support risk associated with Jemena’s enterprise resource planning (ERP) information system, with the vendor forecasting the termination of support before the end of the 2025-30 period.  </t>
  </si>
  <si>
    <t>BAB-RAK-000131</t>
  </si>
  <si>
    <t>Licence 1 Validation Digs</t>
  </si>
  <si>
    <t>Project is required to validate the data collected from the inline inspection on Licence 1 pipeline. This activity is to maintain the pipeline's structural integrity by excavating and exposing the pipe, validating the ILI results and repairing any coating and/or pipe defects.</t>
  </si>
  <si>
    <t>Opex</t>
  </si>
  <si>
    <t>BAB-RAK-000143</t>
  </si>
  <si>
    <t>Licence 2A ILI</t>
  </si>
  <si>
    <t xml:space="preserve">To carry out an In Line Inspection (ILI) on the Licence 2A Pipeline. The project is required to verify the integrity to ensure the pipelines can continue to operate at MAOP, meet AS2885 requirements and provide the effective and safe operation of the pipeline.  </t>
  </si>
  <si>
    <t>BAB-RAK-000142</t>
  </si>
  <si>
    <t>Licence 2A Validation Digs</t>
  </si>
  <si>
    <t>Project is required to validate the data collected from the inline inspection on Licence 2A pipeline. This activity is to maintain the pipeline's structural integrity by excavating and exposing the pipe, validating the ILI results and repairing any coating and/or pipe defects.</t>
  </si>
  <si>
    <t>BAB-RAK-000140</t>
  </si>
  <si>
    <t>Licence 3,7,8AB ILI</t>
  </si>
  <si>
    <t xml:space="preserve">To carry out an In Line Inspection (ILI) on the Licence 3,7,8AB Pipeline. The project is required to verify the integrity to ensure the pipelines can continue to operate at MAOP, meet AS2885 requirements and provide the effective and safe operation of the pipeline.  </t>
  </si>
  <si>
    <t>BAB-RAK-000137</t>
  </si>
  <si>
    <t>Licence 8C ILI</t>
  </si>
  <si>
    <t xml:space="preserve">To carry out an In Line Inspection (ILI) on the Licence 8C Pipeline. The project is required to verify the integrity to ensure the pipelines can continue to operate at MAOP, meet AS2885 requirements and provide the effective and safe operation of the pipeline.  </t>
  </si>
  <si>
    <t>BAB-RAK-000135</t>
  </si>
  <si>
    <t>Licence 8C Validation Digs</t>
  </si>
  <si>
    <t>Project is required to validate the data collected from the inline inspection on Licence 8C pipeline. This activity is to maintain the pipeline's structural integrity by excavating and exposing the pipe, validating the ILI results and repairing any coating and/or pipe defects.</t>
  </si>
  <si>
    <t xml:space="preserve">BAB-RAK-000126 </t>
  </si>
  <si>
    <t>SPL Hoxton to Tempe ILI</t>
  </si>
  <si>
    <t xml:space="preserve">To carry out an In Line Inspection (ILI) on the SPL Hoxton to Tempe section. The project is required to verify the integrity to ensure the pipelines can continue to operate at MAOP, meet AS2885 requirements and provide the effective and safe operation of the pipeline.  </t>
  </si>
  <si>
    <t>BAB-RAK-000127</t>
  </si>
  <si>
    <t>SPL Hoxton to Tempe Validation Digs</t>
  </si>
  <si>
    <t>Project is required to validate the data collected from the inline inspection on SPL Hoxton to Tempe section. This activity is to maintain the pipeline's structural integrity by excavating and exposing the pipe, validating the ILI results and repairing any coating and/or pipe defects.</t>
  </si>
  <si>
    <t>BAB-RAK-000138</t>
  </si>
  <si>
    <t>Penrith Primary ILI</t>
  </si>
  <si>
    <t xml:space="preserve">To carry out an In Line Inspection (ILI) on the Penrith Primary Main. The project is required to verify the integrity to ensure the pipelines can continue to operate at MAOP, meet AS2885 requirements and provide the effective and safe operation of the pipeline.  </t>
  </si>
  <si>
    <t>BAB-RAK-000139</t>
  </si>
  <si>
    <t>Penrith Primary Validation Digs</t>
  </si>
  <si>
    <t>Project is required to validate the data collected from the inline inspection on Penrith Primary Main. This activity is to maintain the pipeline's structural integrity by excavating and exposing the pipe, validating the ILI results and repairing any coating and/or pipe defects.</t>
  </si>
  <si>
    <t>BAB-RAK-000108</t>
  </si>
  <si>
    <t>SPM Horsley to Lidcombe ILI</t>
  </si>
  <si>
    <t xml:space="preserve">To carry out an In Line Inspection (ILI) on the SPM Horsley to Lidcombe section. The project is required to verify the integrity to ensure the pipelines can continue to operate at MAOP, meet AS2885 requirements and provide the effective and safe operation of the pipeline.  </t>
  </si>
  <si>
    <t>BAB-RAK-000124</t>
  </si>
  <si>
    <t>SPM Horsley to Lidcombe Validation Digs</t>
  </si>
  <si>
    <t>Project is required to validate the data collected from the inline inspection on SPM Horsley to Lidcombe section. This activity is to maintain the pipeline's structural integrity by excavating and exposing the pipe, validating the ILI results and repairing any coating and/or pipe defects.</t>
  </si>
  <si>
    <t>BAB-RAK-000134</t>
  </si>
  <si>
    <t>SPM Putney to SB ILI</t>
  </si>
  <si>
    <t xml:space="preserve">To carry out an In Line Inspection (ILI) on the SPM Putney to SB section. The project is required to verify the integrity to ensure the pipelines can continue to operate at MAOP, meet AS2885 requirements and provide the effective and safe operation of the pipeline.  </t>
  </si>
  <si>
    <t>BAB-RAK-000133</t>
  </si>
  <si>
    <t>SPM Putney to SB Validation Digs</t>
  </si>
  <si>
    <t>Project is required to validate the data collected from the inline inspection on SPM Putney to SB section pipeline. This activity is to maintain the pipeline's structural integrity by excavating and exposing the pipe, validating the ILI results and repairing any coating and/or pipe defects.</t>
  </si>
  <si>
    <t>BAB-RAK-000147</t>
  </si>
  <si>
    <t>SPM Mortlake to Putney ILI</t>
  </si>
  <si>
    <t xml:space="preserve">To carry out an In Line Inspection (ILI) on the SPM Mortlake to Putney section. The project is required to verify the integrity to ensure the pipelines can continue to operate at MAOP, meet AS2885 requirements and provide the effective and safe operation of the pipeline.  </t>
  </si>
  <si>
    <t>BAB-RAK-000148</t>
  </si>
  <si>
    <t>SPM Mortlake to Putney Validation Digs</t>
  </si>
  <si>
    <t>Project is required to validate the data collected from the inline inspection on SPM Mortlake to Putney section. This activity is to maintain the pipeline's structural integrity by excavating and exposing the pipe, validating the ILI results and repairing any coating and/or pipe defects.</t>
  </si>
  <si>
    <t>Central &amp; Northern Offtakes DCVG Validation Digs</t>
  </si>
  <si>
    <t>Project is required to validate the data collected from the DCVG on Central &amp; Northern Offtakes. This activity is to maintain the pipeline's structural integrity by excavating and exposing the pipe, validating the ILI results and repairing any coating and/or pipe defects.</t>
  </si>
  <si>
    <t>BAB-GEA-000067</t>
  </si>
  <si>
    <t>​​Emissions Monitoring - Picarro​</t>
  </si>
  <si>
    <t xml:space="preserve">Project is to expand the Picarro fleet to facilitate targeted leakage reduction programs focused on system operating pressure reductions and specific asset replacements. Scope involves purchasing five additional Picarro-fitted vehicles, increasing the total fleet to eight vehicles. This enhancement will enable annual leakage surveys across the entire JGN network. </t>
  </si>
  <si>
    <t>Author</t>
  </si>
  <si>
    <t>Sch. Clause</t>
  </si>
  <si>
    <t>Project name/Document name</t>
  </si>
  <si>
    <t>Abbreviation</t>
  </si>
  <si>
    <t>Pub/Conf.</t>
  </si>
  <si>
    <t>File Names</t>
  </si>
  <si>
    <t>Capex supporting documents</t>
  </si>
  <si>
    <t>JGN</t>
  </si>
  <si>
    <t>Campsie (Sydney South)</t>
  </si>
  <si>
    <t>Project Estimating Model Output</t>
  </si>
  <si>
    <t>PEMO</t>
  </si>
  <si>
    <t>Costs and Benefits Analysis Model Model</t>
  </si>
  <si>
    <t>Coolabah</t>
  </si>
  <si>
    <t>Blue Gum</t>
  </si>
  <si>
    <t>Iron Bark</t>
  </si>
  <si>
    <t>Red Gum</t>
  </si>
  <si>
    <t>Huon Pine</t>
  </si>
  <si>
    <t>Kauri</t>
  </si>
  <si>
    <t>Wollemi</t>
  </si>
  <si>
    <t>Figtree CDP - Stage 2</t>
  </si>
  <si>
    <t>Woolwich Low Pressure CDP</t>
  </si>
  <si>
    <t>Bayview Low Pressure CDP</t>
  </si>
  <si>
    <t>Box Hill CDP</t>
  </si>
  <si>
    <t>North Sydney CDP</t>
  </si>
  <si>
    <t>Umina Beach Low Pressure CDP</t>
  </si>
  <si>
    <t>Auburn CDP</t>
  </si>
  <si>
    <t>Goulburn 7kPa CDP</t>
  </si>
  <si>
    <t xml:space="preserve">CY24 End of Life Replacement of I&amp;C Turbine Meters </t>
  </si>
  <si>
    <t xml:space="preserve">CY25 End of Life Replacement of I&amp;C Turbine Meters </t>
  </si>
  <si>
    <t xml:space="preserve">CY26 End of Life Replacement of I&amp;C Turbine Meters </t>
  </si>
  <si>
    <t xml:space="preserve">CY27 End of Life Replacement of I&amp;C Turbine Meters </t>
  </si>
  <si>
    <t xml:space="preserve">CY28 End of Life Replacement of I&amp;C Turbine Meters </t>
  </si>
  <si>
    <t xml:space="preserve">CY29 End of Life Replacement of I&amp;C Turbine Meters </t>
  </si>
  <si>
    <t xml:space="preserve">CY30 End of Life Replacement of I&amp;C Turbine Meters </t>
  </si>
  <si>
    <t>CY24 End of Life Replacement of I&amp;C Diaphragm Meters</t>
  </si>
  <si>
    <t>CY25 End of Life Replacement of I&amp;C Diaphragm Meters</t>
  </si>
  <si>
    <t>CY26 End of Life Replacement of I&amp;C Diaphragm Meters</t>
  </si>
  <si>
    <t>CY27 End of Life Replacement of I&amp;C Diaphragm Meters</t>
  </si>
  <si>
    <t>CY28 End of Life Replacement of I&amp;C Diaphragm Meters</t>
  </si>
  <si>
    <t>CY29 End of Life Replacement of I&amp;C Diaphragm Meters</t>
  </si>
  <si>
    <t>CY30 End of Life Replacement of I&amp;C Diaphragm Meters</t>
  </si>
  <si>
    <t>CY24 End of Life Replacement of I&amp;C Rotary Meters</t>
  </si>
  <si>
    <t>CY25 End of Life Replacement of I&amp;C Rotary Meters</t>
  </si>
  <si>
    <t>CY26 End of Life Replacement of I&amp;C Rotary Meters</t>
  </si>
  <si>
    <t>CY27 End of Life Replacement of I&amp;C Rotary Meters</t>
  </si>
  <si>
    <t>CY28 End of Life Replacement of I&amp;C Rotary Meters</t>
  </si>
  <si>
    <t>CY29 End of Life Replacement of I&amp;C Rotary Meters</t>
  </si>
  <si>
    <t>CY30 End of Life Replacement of I&amp;C Rotary Meters</t>
  </si>
  <si>
    <t>Digital Metering for Chronic No Access Meters</t>
  </si>
  <si>
    <t>Opex Cost Model</t>
  </si>
  <si>
    <t>Newcastle MP1 30kPa Rehabilitation</t>
  </si>
  <si>
    <t>SOCI Act PROTECTED</t>
  </si>
  <si>
    <t>Facilities - Water Ingress Projects</t>
  </si>
  <si>
    <t>Connection Capex Forecast Model</t>
  </si>
  <si>
    <t>JGN - GPA</t>
  </si>
  <si>
    <t>Risk Cost Method Report</t>
  </si>
  <si>
    <t>Sydney Primary Main Risk Cost Report</t>
  </si>
  <si>
    <t>SPM Lane Cove to Willoughby Risk Cost Report</t>
  </si>
  <si>
    <t>Central Trunk Risk Cost Report</t>
  </si>
  <si>
    <t>Asset Investment Optimisation Planning</t>
  </si>
  <si>
    <t>ICT Investment Brief</t>
  </si>
  <si>
    <t>Cost and Benefits Analysis Model</t>
  </si>
  <si>
    <t>Contract Lifecycle Management</t>
  </si>
  <si>
    <t>Cybersecurity Program</t>
  </si>
  <si>
    <t>Data Governance</t>
  </si>
  <si>
    <t>Enterprise Content Management</t>
  </si>
  <si>
    <t>Gas Retail Market Settlement</t>
  </si>
  <si>
    <t>Geospatial Systems Lifecycle Management</t>
  </si>
  <si>
    <t>SAP Upgrade</t>
  </si>
  <si>
    <t>Work Management Extend Phase</t>
  </si>
  <si>
    <t xml:space="preserve"> OPEX Capacity Growth</t>
  </si>
  <si>
    <t>JGN – RIN – 4.4 ICT Investment Brief - OPEX Capacity Growth.docx</t>
  </si>
  <si>
    <t>JGN- Att 1.1 - Document map - 20240628</t>
  </si>
  <si>
    <t>JGN - Att 1.2 - Background to JGN's 2025-30 Access Arrangement Proposal - 20240628</t>
  </si>
  <si>
    <t>JGN - Att 1.3 - 2025-30 AA proposal compliance checklist - 2024628</t>
  </si>
  <si>
    <t>JGN - Att 1.4 - Confidentiality claims in JGN 2025-30 AA proposal - 20240628</t>
  </si>
  <si>
    <t>JGN - BD Infrastructure - Att 2.2 - Customer forum engagement report - 20240611</t>
  </si>
  <si>
    <t>JGN - KPMG - Att 2.3 - Expert Panel Report - 20230131</t>
  </si>
  <si>
    <t>JGN - KPMG - Att 2.4 - Advisory Board Report - 20230531</t>
  </si>
  <si>
    <t>JGN - Att 2.6 - Advisory Board Chair - Letter of Support - 20230623</t>
  </si>
  <si>
    <t>JGN - KPMG - Att 2.7 - Reconvened Advisory Board and Expert Panel Report - 20240320</t>
  </si>
  <si>
    <t>JGN - newDemocracy - Att 2.8 Independent evaluation report - 20240322</t>
  </si>
  <si>
    <t>JGN - Att 4.1 - Emissions reduction program - 20240628</t>
  </si>
  <si>
    <t>JGN - Oxford Economics - Att 5.5 - Input cost escalation - 20240408</t>
  </si>
  <si>
    <t>JGN - Att 5.4 - Technology plan - 20240628</t>
  </si>
  <si>
    <t>JGN - Att 5.2M - Capital expenditure forecast model - 20240628</t>
  </si>
  <si>
    <t>JGN - Att 5.1 - Capital expenditure - 20240628</t>
  </si>
  <si>
    <t>6.11</t>
  </si>
  <si>
    <t xml:space="preserve">JGN - Att 6.3M - Operating expenditure forecasting model - 20240628 </t>
  </si>
  <si>
    <t>JGN - Att 6.2 - Opex step change justification - 20240628</t>
  </si>
  <si>
    <t>JGN - Att 6.5 - Cost Allocation Methodology - 20240628</t>
  </si>
  <si>
    <t>JGN - CEG - Att 6.6 - The cost of arranging debt issues - 20240619</t>
  </si>
  <si>
    <t>JGN - Att 6.7 - Unaccounted for gas - 20240628</t>
  </si>
  <si>
    <t>JGN - Frontier Economics - Att 6.8 - UAG report - 20230808</t>
  </si>
  <si>
    <t>JGN - Frontier Economics - Att 6.9M - Estimated UAG rates - 20230809</t>
  </si>
  <si>
    <t>JGN - Att 6.10M - Safeguard mechanism reporting model - 20240628</t>
  </si>
  <si>
    <t xml:space="preserve">JGN - Att 6.11M - Climate reporting model - 20240628 </t>
  </si>
  <si>
    <t>JGN - Att 7.3 - Depreciation approach - 20240628 - Public</t>
  </si>
  <si>
    <t>JGN - Att 7.3M - Depreciation model - 20240628 - Public</t>
  </si>
  <si>
    <t>7.11</t>
  </si>
  <si>
    <t>7.3M</t>
  </si>
  <si>
    <t>7.6.2M</t>
  </si>
  <si>
    <t>7.6.1M</t>
  </si>
  <si>
    <t>7.7M</t>
  </si>
  <si>
    <t>7.8M</t>
  </si>
  <si>
    <t>7.9M</t>
  </si>
  <si>
    <t>7.12</t>
  </si>
  <si>
    <t>7.13</t>
  </si>
  <si>
    <t xml:space="preserve">JGN - Att 7.1 - Revenue and price path - 20240628 </t>
  </si>
  <si>
    <t>JGN - Att 7.2 - Ancillary reference services cost build up approach - 20240628</t>
  </si>
  <si>
    <t>JGN - Att 7.2M - Ancillary reference services model - 20240628</t>
  </si>
  <si>
    <t>JGN - Att 7.4 - Future of gas analysis - 20240628</t>
  </si>
  <si>
    <t>JGN - Att 7.6.1M - PTRM - Step 1 - 20240628</t>
  </si>
  <si>
    <t>JGN - Att 7.6.2M - PTRM - Step 2 - 20240628</t>
  </si>
  <si>
    <t>JGN - Blunomy - Att 7.5 - Long term demand forecast report - 20230301</t>
  </si>
  <si>
    <t>JGN - Att 7.7M - Roll Forward Model  - 20240628</t>
  </si>
  <si>
    <t>JGN - Att 7.8M - Future of gas model - 20240628</t>
  </si>
  <si>
    <t>JGN - Att 7.9M - ECM model - 20240628</t>
  </si>
  <si>
    <t>JGN - Att 7.10 - Averaging Period Proposal - 20240628</t>
  </si>
  <si>
    <t>JGN - Att 7.11 - Incentive schemes - 20240628</t>
  </si>
  <si>
    <t>JGN - Att 7.12M - CESS model - 20240628</t>
  </si>
  <si>
    <t>JGN - Att 7.13M - Rate of return model - 20240628</t>
  </si>
  <si>
    <t>7.2M</t>
  </si>
  <si>
    <t>JGN - Att 8.1 - Overview of JGN's demand forecast - 20240628 - Public</t>
  </si>
  <si>
    <t>JGN - Core Energy - Att 8.2 - Demand Forecast Report - 20240417 - Public</t>
  </si>
  <si>
    <t>JGN - Core Energy - Att 8.3 - Demand Forecast Report Addendum - 20240324 - Public</t>
  </si>
  <si>
    <t>JGN - Core Energy - Att 8.6M - Weather Normalised Demand Model - 20240328 - Confidential</t>
  </si>
  <si>
    <t>8.4M</t>
  </si>
  <si>
    <t>8.5M</t>
  </si>
  <si>
    <t>8.6M</t>
  </si>
  <si>
    <t>JGN - Att 9.1 - Explanation of proposed revisions to the 2020-25 AA - 20240628</t>
  </si>
  <si>
    <t>JGN - Att 9.2 - Explanation of proposed revisions to 2020 RSA - 20240628</t>
  </si>
  <si>
    <t>JGN - Att 9.3 - Mark up of 2020-25 AA - 20240628</t>
  </si>
  <si>
    <t>JGN - Att 9.4 - Mark up of 2020-25 RSA - 20240628</t>
  </si>
  <si>
    <t>JGN - 2025-2030 - Access Arrangement - 20240628</t>
  </si>
  <si>
    <t>JGN - 2025-2030 - Reference Service Agreement - 20240628</t>
  </si>
  <si>
    <t>JGN - Core Energy - Att 8.4M - NSW Demand Forecast Model - 20240417</t>
  </si>
  <si>
    <t>JGN - Core Energy - Att 8.5M - NSW EDD Index Model - 20240328</t>
  </si>
  <si>
    <t>JGN - RIN - 4.10 - Jemena - Cost Allocation Methodology - 20240409</t>
  </si>
  <si>
    <t>JGN - RIN - 4.21 - Related party agreements - 20240628</t>
  </si>
  <si>
    <t>JGN - RIN - 4.21 - Asset Management Agreement - 20240628</t>
  </si>
  <si>
    <t>JGN - RIN - 4.2.3M - RIN Reconciliation model - 20240628</t>
  </si>
  <si>
    <t>JGN - RIN - 4.2.4M - RIN Reconciliation model Pricing - 20240628</t>
  </si>
  <si>
    <t>JGN - RIN - 20 May addition - Directors Certification of key assumptions</t>
  </si>
  <si>
    <t>4.10</t>
  </si>
  <si>
    <t>4.21</t>
  </si>
  <si>
    <t>4.2.3M</t>
  </si>
  <si>
    <t>4.2.4M</t>
  </si>
  <si>
    <t>20 May addition</t>
  </si>
  <si>
    <t>4.9</t>
  </si>
  <si>
    <t>4.8.1</t>
  </si>
  <si>
    <t>JGN - Sagacity and JD Insights - Att 3.3 - Sagacity and JDI report – 20240627</t>
  </si>
  <si>
    <t>The 'RIN Attachments' sheet contains the index of the main documents prepared to respond to the RIN.</t>
  </si>
  <si>
    <t>This sheet contains a document matrix referencing that includes information on project codes, drivers, etc for capex and select opex projects.</t>
  </si>
  <si>
    <t>This sheet contains a list of capex supporting documentation.</t>
  </si>
  <si>
    <t>JGN - CEG - Att 6.4 - Relative efficiency and forecast productivity growth of JGN - 20240430</t>
  </si>
  <si>
    <t>JGN - Att 10.1 - Pricing - 20240628</t>
  </si>
  <si>
    <t>JGN - Att 10.2 - Cost pass through mechanism - 20240628</t>
  </si>
  <si>
    <t>JGN - Att 10.4M - Cost of supply model (COSM) - 20240628</t>
  </si>
  <si>
    <t>10.1</t>
  </si>
  <si>
    <t>10.2</t>
  </si>
  <si>
    <t>10.3</t>
  </si>
  <si>
    <t>10.4M</t>
  </si>
  <si>
    <t>JGN - Att 10.3 - 2025-30 tariff assignment and reassignment policy - 20240628</t>
  </si>
  <si>
    <t>JGN - Attachment 6.1 - Operating expenditure - 20240628</t>
  </si>
  <si>
    <t>JGN - Att 1.5 - Protected claims in JGN 2025-30 AA proposal - 20240628</t>
  </si>
  <si>
    <t>Protected</t>
  </si>
  <si>
    <t>JGN - RIN - Att 3 - Workbook 1 - Forecast - 20240628</t>
  </si>
  <si>
    <t>JGN - RIN - Att 4 - Workbook 1 - Forecast - 20240628</t>
  </si>
  <si>
    <t>JGN - RIN - Att 6 - Workbook 2 - Historical - 20240628</t>
  </si>
  <si>
    <t>JGN - RIN - Att 7 - Workbook 2 - Historical - 20240628</t>
  </si>
  <si>
    <t>Did not use</t>
  </si>
  <si>
    <t>JGN - RIN - Att 9 - Workbook 3 - ECM - 20240628</t>
  </si>
  <si>
    <t>JGN - RIN - Att 12 - Workbook 4 - GAS CESS - 20240628</t>
  </si>
  <si>
    <t>JGN - RIN - 2.3.1 - Protected claims in JGN 2025-30 reset RIN - 20240628 - SOCI Act Protected</t>
  </si>
  <si>
    <t>JGN - RIN - 4.4 - 10043332 - Licence 1 Validation Digs - PEMO - 20240628 - Public</t>
  </si>
  <si>
    <t>JGN - RIN - 4.4 - 10068005 - Licence 2A ILI - PEMO - 20240628 - Public</t>
  </si>
  <si>
    <t>JGN - RIN - 4.4 - 10068006 - Licence 2A Validation Digs - PEMO - 20240628 - Public</t>
  </si>
  <si>
    <t>JGN - RIN - 4.4 - 10068012 - Licence 3,7,8AB ILI - PEMO - 20240628 - Public</t>
  </si>
  <si>
    <t>JGN - RIN - 4.4 - 10068010 - Licence 8C ILI - PEMO - 20240628 - Public</t>
  </si>
  <si>
    <t>JGN - RIN - 4.4 - 10068011 - Licence 8C Validation Digs - PEMO - 20240628 - Public</t>
  </si>
  <si>
    <t>JGN - RIN - 4.4 - 10038202 - SPL Hoxton to Tempe ILI - PEMO - 20240628 - Public</t>
  </si>
  <si>
    <t>JGN - RIN - 4.4 - 10067996 - SPL Hoxton to Tempe Validation Digs - PEMO - 20240628 - Public</t>
  </si>
  <si>
    <t>JGN - RIN - 4.4 - 10068007 - Penrith Primary ILI - PEMO - 20240628 - Public</t>
  </si>
  <si>
    <t>JGN - RIN - 4.4 - 10068008 - Penrith Primary Validation Digs - PEMO - 20240628 - Public</t>
  </si>
  <si>
    <t>JGN - RIN - 4.4 - 10043314 - SPM Horsley to Lidcombe ILI - PEMO - 20240628 - Public</t>
  </si>
  <si>
    <t>JGN - RIN - 4.4 - 10043315 - SPM Horsley to Lidcombe Validation Digs - PEMO - 20240628 - Public</t>
  </si>
  <si>
    <t>JGN - RIN - 4.4 - 10043326 - SPM Putney to SB ILI - PEMO - 20240628 - Public</t>
  </si>
  <si>
    <t>JGN - RIN - 4.4 - 10043327 - SPM Putney to SB Validation Digs - PEMO - 20240628 - Public</t>
  </si>
  <si>
    <t>JGN - RIN - 4.4 - 10069263 - SPM Mortlake to Putney ILI - PEMO - 20240628 - Public</t>
  </si>
  <si>
    <t>JGN - RIN - 4.4 - 10069268 - SPM Mortlake to Putney Validation Digs - PEMO - 20240628 - Public</t>
  </si>
  <si>
    <t>JGN - RIN - 4.4 - ​​Emissions Monitoring - Picarro​ - BC - 20240628 - Public</t>
  </si>
  <si>
    <t>JGN - RIN - 4.4 - ​​Emissions Monitoring - Picarro​ - CBAM - 20240628 - Confidential</t>
  </si>
  <si>
    <t>JGN - RIN - 4.4 - ​​Emissions Monitoring - Picarro​ - CBAM - 20240628 - Public</t>
  </si>
  <si>
    <t>JGN - RIN - 4.4 ICT Investment Brief - OPEX Capacity Growth.docx</t>
  </si>
  <si>
    <t>JGN - RIN - 4.7.2 - Zinfra Gas Enterprise Agreement NSW 2021 - 20240628</t>
  </si>
  <si>
    <t>JGN - RIN - 4.9 - 2020-25 tariff reassignments - 20240628</t>
  </si>
  <si>
    <t>JGN - RIN – 4.8.1 - Regulatory Accounting Principles &amp; Policies - 20240628</t>
  </si>
  <si>
    <t>JGN - RIN – 4.8.1 - Capitalisation Policy Property, Plant &amp; Equipment (JAA FIN GU 0012) - 20240628</t>
  </si>
  <si>
    <t>JGN - RIN – 4.8.1 - Capitalisation Policy Intangible Assets (JAA FIN GU 0013) - 20240628</t>
  </si>
  <si>
    <t>[Refer to "Capex reference guide" and "Capex document maxtrix" worksheets]</t>
  </si>
  <si>
    <t>JGN – RIN – 4.3.5 ICT Investment Brief - Work Management Optimisation - 20240628.docx</t>
  </si>
  <si>
    <t>JGN – RIN – 4.3.5 ICT Investment Brief - Work Management Optimisation - Cost and Benefits Analysis Model - 20240628.xlsb</t>
  </si>
  <si>
    <t>JGN – RIN – 4.3.5 ICT Investment Brief - Data Foundations and Governance.docx</t>
  </si>
  <si>
    <t>JGN - RIN - 4.3 - Protected Jemena Gas Network Requirements Overview - 20240628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</si>
</sst>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8"/>
      <color theme="1"/>
      <name val="Calibri"/>
      <family val="2"/>
      <scheme val="minor"/>
    </font>
    <font>
      <u/>
      <sz val="11"/>
      <color theme="10"/>
      <name val="Calibri"/>
      <family val="2"/>
      <scheme val="minor"/>
    </font>
    <font>
      <b/>
      <sz val="14"/>
      <color theme="0"/>
      <name val="Calibri"/>
      <family val="2"/>
      <scheme val="minor"/>
    </font>
    <font>
      <sz val="8"/>
      <name val="Calibri"/>
      <family val="2"/>
      <scheme val="minor"/>
    </font>
    <font>
      <sz val="11"/>
      <color rgb="FFFF0000"/>
      <name val="Calibri"/>
      <family val="2"/>
      <scheme val="minor"/>
    </font>
    <font>
      <sz val="11"/>
      <name val="Calibri"/>
      <family val="2"/>
      <scheme val="minor"/>
    </font>
    <font>
      <b/>
      <sz val="11"/>
      <name val="Calibri"/>
      <family val="2"/>
      <scheme val="minor"/>
    </font>
    <font>
      <i/>
      <sz val="11"/>
      <color theme="1"/>
      <name val="Calibri"/>
      <family val="2"/>
      <scheme val="minor"/>
    </font>
    <font>
      <b/>
      <sz val="12"/>
      <color theme="0"/>
      <name val="Calibri"/>
      <family val="2"/>
      <scheme val="minor"/>
    </font>
    <font>
      <sz val="12"/>
      <color theme="1"/>
      <name val="Calibri"/>
      <family val="2"/>
      <scheme val="minor"/>
    </font>
    <font>
      <b/>
      <sz val="13"/>
      <color theme="0"/>
      <name val="Calibri"/>
      <family val="2"/>
      <scheme val="minor"/>
    </font>
    <font>
      <b/>
      <sz val="13"/>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1"/>
      <color rgb="FF22252C"/>
      <name val="Calibri"/>
      <family val="2"/>
      <scheme val="minor"/>
    </font>
    <font>
      <b/>
      <sz val="10"/>
      <color theme="1"/>
      <name val="Calibri"/>
      <family val="2"/>
      <scheme val="minor"/>
    </font>
    <font>
      <b/>
      <sz val="16"/>
      <color theme="1"/>
      <name val="Calibri"/>
      <family val="2"/>
      <scheme val="minor"/>
    </font>
    <font>
      <sz val="14"/>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6600"/>
        <bgColor indexed="64"/>
      </patternFill>
    </fill>
    <fill>
      <patternFill patternType="solid">
        <fgColor rgb="FFFFFFFF"/>
        <bgColor indexed="64"/>
      </patternFill>
    </fill>
    <fill>
      <patternFill patternType="solid">
        <fgColor theme="5" tint="0.79998168889431442"/>
        <bgColor theme="5" tint="0.79998168889431442"/>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3399FF"/>
        <bgColor indexed="64"/>
      </patternFill>
    </fill>
    <fill>
      <patternFill patternType="solid">
        <fgColor rgb="FF00B050"/>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1"/>
        <bgColor indexed="64"/>
      </patternFill>
    </fill>
  </fills>
  <borders count="41">
    <border>
      <left/>
      <right/>
      <top/>
      <bottom/>
      <diagonal/>
    </border>
    <border>
      <left style="thin">
        <color theme="5" tint="0.39997558519241921"/>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style="thin">
        <color theme="5" tint="0.39997558519241921"/>
      </right>
      <top style="thin">
        <color theme="5" tint="0.39997558519241921"/>
      </top>
      <bottom/>
      <diagonal/>
    </border>
    <border>
      <left/>
      <right/>
      <top style="thin">
        <color theme="5" tint="0.39997558519241921"/>
      </top>
      <bottom style="thin">
        <color theme="5" tint="0.39997558519241921"/>
      </bottom>
      <diagonal/>
    </border>
    <border>
      <left/>
      <right style="dashed">
        <color auto="1"/>
      </right>
      <top/>
      <bottom style="dashed">
        <color auto="1"/>
      </bottom>
      <diagonal/>
    </border>
    <border>
      <left style="dashed">
        <color auto="1"/>
      </left>
      <right/>
      <top/>
      <bottom style="dashed">
        <color auto="1"/>
      </bottom>
      <diagonal/>
    </border>
    <border>
      <left/>
      <right style="dashed">
        <color auto="1"/>
      </right>
      <top style="dashed">
        <color auto="1"/>
      </top>
      <bottom style="dashed">
        <color auto="1"/>
      </bottom>
      <diagonal/>
    </border>
    <border>
      <left style="dashed">
        <color auto="1"/>
      </left>
      <right/>
      <top style="dashed">
        <color auto="1"/>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auto="1"/>
      </left>
      <right style="dotted">
        <color auto="1"/>
      </right>
      <top style="medium">
        <color indexed="64"/>
      </top>
      <bottom style="medium">
        <color indexed="64"/>
      </bottom>
      <diagonal/>
    </border>
    <border>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auto="1"/>
      </right>
      <top style="medium">
        <color indexed="64"/>
      </top>
      <bottom style="medium">
        <color indexed="64"/>
      </bottom>
      <diagonal/>
    </border>
    <border>
      <left style="dotted">
        <color auto="1"/>
      </left>
      <right style="dotted">
        <color auto="1"/>
      </right>
      <top/>
      <bottom style="dotted">
        <color indexed="64"/>
      </bottom>
      <diagonal/>
    </border>
    <border>
      <left style="dotted">
        <color auto="1"/>
      </left>
      <right style="dotted">
        <color auto="1"/>
      </right>
      <top style="dotted">
        <color indexed="64"/>
      </top>
      <bottom style="dotted">
        <color indexed="64"/>
      </bottom>
      <diagonal/>
    </border>
    <border>
      <left style="medium">
        <color indexed="64"/>
      </left>
      <right/>
      <top style="medium">
        <color indexed="64"/>
      </top>
      <bottom style="thin">
        <color theme="5" tint="0.39997558519241921"/>
      </bottom>
      <diagonal/>
    </border>
    <border>
      <left/>
      <right/>
      <top style="medium">
        <color indexed="64"/>
      </top>
      <bottom style="thin">
        <color theme="5" tint="0.39997558519241921"/>
      </bottom>
      <diagonal/>
    </border>
    <border>
      <left/>
      <right style="medium">
        <color indexed="64"/>
      </right>
      <top style="medium">
        <color indexed="64"/>
      </top>
      <bottom style="thin">
        <color theme="5"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dotted">
        <color auto="1"/>
      </right>
      <top style="dotted">
        <color indexed="64"/>
      </top>
      <bottom style="dotted">
        <color indexed="64"/>
      </bottom>
      <diagonal/>
    </border>
    <border>
      <left style="dotted">
        <color auto="1"/>
      </left>
      <right style="medium">
        <color auto="1"/>
      </right>
      <top style="dotted">
        <color indexed="64"/>
      </top>
      <bottom style="dotted">
        <color indexed="64"/>
      </bottom>
      <diagonal/>
    </border>
    <border>
      <left/>
      <right style="thin">
        <color theme="2"/>
      </right>
      <top/>
      <bottom style="dotted">
        <color indexed="64"/>
      </bottom>
      <diagonal/>
    </border>
    <border>
      <left/>
      <right style="medium">
        <color indexed="64"/>
      </right>
      <top/>
      <bottom style="dotted">
        <color indexed="64"/>
      </bottom>
      <diagonal/>
    </border>
    <border>
      <left/>
      <right style="thin">
        <color theme="2"/>
      </right>
      <top style="dotted">
        <color indexed="64"/>
      </top>
      <bottom style="dotted">
        <color indexed="64"/>
      </bottom>
      <diagonal/>
    </border>
    <border>
      <left/>
      <right style="medium">
        <color indexed="64"/>
      </right>
      <top style="dotted">
        <color indexed="64"/>
      </top>
      <bottom style="dotted">
        <color indexed="64"/>
      </bottom>
      <diagonal/>
    </border>
    <border>
      <left style="medium">
        <color auto="1"/>
      </left>
      <right style="dotted">
        <color auto="1"/>
      </right>
      <top style="dotted">
        <color indexed="64"/>
      </top>
      <bottom style="medium">
        <color auto="1"/>
      </bottom>
      <diagonal/>
    </border>
    <border>
      <left style="dotted">
        <color auto="1"/>
      </left>
      <right style="dotted">
        <color auto="1"/>
      </right>
      <top style="dotted">
        <color indexed="64"/>
      </top>
      <bottom style="medium">
        <color indexed="64"/>
      </bottom>
      <diagonal/>
    </border>
    <border>
      <left style="dotted">
        <color auto="1"/>
      </left>
      <right style="medium">
        <color auto="1"/>
      </right>
      <top style="dotted">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11">
    <xf numFmtId="0" fontId="0" fillId="0" borderId="0" xfId="0"/>
    <xf numFmtId="0" fontId="0" fillId="2" borderId="0" xfId="0" applyFill="1"/>
    <xf numFmtId="0" fontId="0" fillId="3" borderId="0" xfId="0" applyFill="1"/>
    <xf numFmtId="0" fontId="0" fillId="2" borderId="0" xfId="0" applyFill="1" applyAlignment="1">
      <alignment horizontal="center"/>
    </xf>
    <xf numFmtId="0" fontId="2" fillId="2" borderId="0" xfId="0" applyFont="1" applyFill="1"/>
    <xf numFmtId="0" fontId="0" fillId="0" borderId="0" xfId="0" applyAlignment="1">
      <alignment horizontal="left" vertical="center" indent="1"/>
    </xf>
    <xf numFmtId="0" fontId="3" fillId="4" borderId="0" xfId="0" applyFont="1" applyFill="1" applyAlignment="1">
      <alignment horizontal="left" vertical="center" indent="1"/>
    </xf>
    <xf numFmtId="0" fontId="5" fillId="3" borderId="0" xfId="2" applyFill="1" applyAlignment="1">
      <alignment horizontal="left" vertical="top" indent="1"/>
    </xf>
    <xf numFmtId="0" fontId="0" fillId="3" borderId="0" xfId="0" applyFill="1" applyAlignment="1">
      <alignment horizontal="left" vertical="top" wrapText="1" indent="1"/>
    </xf>
    <xf numFmtId="0" fontId="5" fillId="0" borderId="0" xfId="2" applyAlignment="1">
      <alignment horizontal="left" vertical="top" indent="1"/>
    </xf>
    <xf numFmtId="0" fontId="0" fillId="0" borderId="0" xfId="0" applyAlignment="1">
      <alignment horizontal="left" vertical="top" wrapText="1" indent="1"/>
    </xf>
    <xf numFmtId="0" fontId="4" fillId="2" borderId="0" xfId="0" quotePrefix="1" applyFont="1" applyFill="1"/>
    <xf numFmtId="0" fontId="3" fillId="4" borderId="0" xfId="0" applyFont="1" applyFill="1" applyAlignment="1">
      <alignment horizontal="center" vertical="center"/>
    </xf>
    <xf numFmtId="0" fontId="0" fillId="2" borderId="0" xfId="0" applyFill="1" applyAlignment="1">
      <alignment horizontal="left" vertical="center" indent="1"/>
    </xf>
    <xf numFmtId="0" fontId="0" fillId="5" borderId="0" xfId="0" applyFill="1"/>
    <xf numFmtId="0" fontId="0" fillId="5" borderId="0" xfId="0" applyFill="1" applyAlignment="1">
      <alignment horizontal="left" vertical="center" indent="1"/>
    </xf>
    <xf numFmtId="0" fontId="6" fillId="4" borderId="1" xfId="0" applyFont="1" applyFill="1" applyBorder="1" applyAlignment="1">
      <alignment horizontal="center" vertical="center" wrapText="1"/>
    </xf>
    <xf numFmtId="0" fontId="0" fillId="6" borderId="1" xfId="0" applyFill="1" applyBorder="1" applyAlignment="1">
      <alignment horizontal="center"/>
    </xf>
    <xf numFmtId="0" fontId="0" fillId="0" borderId="1" xfId="0" applyBorder="1" applyAlignment="1">
      <alignment horizont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xf>
    <xf numFmtId="0" fontId="0" fillId="6" borderId="4" xfId="0" applyFill="1" applyBorder="1"/>
    <xf numFmtId="0" fontId="0" fillId="0" borderId="4" xfId="0" applyBorder="1"/>
    <xf numFmtId="0" fontId="6" fillId="4" borderId="3" xfId="0" applyFont="1" applyFill="1" applyBorder="1" applyAlignment="1">
      <alignment horizontal="center" vertical="center" wrapText="1"/>
    </xf>
    <xf numFmtId="0" fontId="0" fillId="6" borderId="3" xfId="0" applyFill="1" applyBorder="1" applyAlignment="1">
      <alignment horizontal="center"/>
    </xf>
    <xf numFmtId="0" fontId="0" fillId="0" borderId="3" xfId="0" applyBorder="1" applyAlignment="1">
      <alignment horizontal="center"/>
    </xf>
    <xf numFmtId="0" fontId="0" fillId="0" borderId="0" xfId="0" applyAlignment="1">
      <alignment horizontal="center"/>
    </xf>
    <xf numFmtId="0" fontId="6" fillId="4" borderId="5" xfId="0" applyFont="1" applyFill="1" applyBorder="1" applyAlignment="1">
      <alignment horizontal="center" vertical="center"/>
    </xf>
    <xf numFmtId="0" fontId="0" fillId="6" borderId="4" xfId="0" applyFill="1" applyBorder="1" applyAlignment="1">
      <alignment horizontal="center"/>
    </xf>
    <xf numFmtId="0" fontId="0" fillId="6" borderId="5" xfId="0" applyFill="1" applyBorder="1" applyAlignment="1">
      <alignment horizontal="center"/>
    </xf>
    <xf numFmtId="0" fontId="0" fillId="0" borderId="5" xfId="0" applyBorder="1" applyAlignment="1">
      <alignment horizontal="center"/>
    </xf>
    <xf numFmtId="0" fontId="0" fillId="6" borderId="6" xfId="0" applyFill="1" applyBorder="1" applyAlignment="1">
      <alignment horizontal="center"/>
    </xf>
    <xf numFmtId="0" fontId="0" fillId="2" borderId="0" xfId="0" applyFill="1" applyAlignment="1">
      <alignment horizontal="left"/>
    </xf>
    <xf numFmtId="0" fontId="0" fillId="2" borderId="0" xfId="0" applyFill="1" applyAlignment="1">
      <alignment wrapText="1"/>
    </xf>
    <xf numFmtId="0" fontId="9" fillId="2" borderId="0" xfId="0" applyFont="1" applyFill="1"/>
    <xf numFmtId="0" fontId="9" fillId="2" borderId="0" xfId="0" applyFont="1" applyFill="1" applyAlignment="1">
      <alignment horizontal="center"/>
    </xf>
    <xf numFmtId="0" fontId="9" fillId="2" borderId="0" xfId="0" applyFont="1" applyFill="1" applyAlignment="1">
      <alignment horizontal="left"/>
    </xf>
    <xf numFmtId="0" fontId="2" fillId="2" borderId="0" xfId="0" applyFont="1" applyFill="1" applyAlignment="1">
      <alignment vertical="center"/>
    </xf>
    <xf numFmtId="0" fontId="0" fillId="2" borderId="0" xfId="0" applyFill="1" applyAlignment="1">
      <alignment vertical="center"/>
    </xf>
    <xf numFmtId="0" fontId="6" fillId="4" borderId="7" xfId="0" applyFont="1" applyFill="1" applyBorder="1" applyAlignment="1">
      <alignment horizontal="center" vertical="center"/>
    </xf>
    <xf numFmtId="0" fontId="0" fillId="7" borderId="8" xfId="0" applyFill="1" applyBorder="1" applyAlignment="1">
      <alignment horizontal="center"/>
    </xf>
    <xf numFmtId="0" fontId="0" fillId="7" borderId="9" xfId="0" applyFill="1" applyBorder="1"/>
    <xf numFmtId="0" fontId="0" fillId="2" borderId="0" xfId="0" applyFill="1" applyAlignment="1">
      <alignment horizontal="fill"/>
    </xf>
    <xf numFmtId="0" fontId="0" fillId="7" borderId="10" xfId="0" applyFill="1" applyBorder="1" applyAlignment="1">
      <alignment horizontal="center"/>
    </xf>
    <xf numFmtId="0" fontId="0" fillId="7" borderId="11" xfId="0" applyFill="1" applyBorder="1"/>
    <xf numFmtId="0" fontId="0" fillId="8" borderId="10" xfId="0" applyFill="1" applyBorder="1" applyAlignment="1">
      <alignment horizontal="center"/>
    </xf>
    <xf numFmtId="0" fontId="0" fillId="8" borderId="11" xfId="0" applyFill="1" applyBorder="1"/>
    <xf numFmtId="0" fontId="0" fillId="9" borderId="10" xfId="0" applyFill="1" applyBorder="1" applyAlignment="1">
      <alignment horizontal="center"/>
    </xf>
    <xf numFmtId="0" fontId="0" fillId="9" borderId="11" xfId="0" applyFill="1" applyBorder="1"/>
    <xf numFmtId="0" fontId="11" fillId="10" borderId="10" xfId="0" applyFont="1" applyFill="1" applyBorder="1" applyAlignment="1">
      <alignment horizontal="center"/>
    </xf>
    <xf numFmtId="0" fontId="0" fillId="10" borderId="11" xfId="0" applyFill="1" applyBorder="1"/>
    <xf numFmtId="0" fontId="0" fillId="2" borderId="0" xfId="0" applyFill="1" applyAlignment="1">
      <alignment horizontal="left" vertical="center"/>
    </xf>
    <xf numFmtId="0" fontId="0" fillId="2" borderId="0" xfId="0" applyFill="1" applyAlignment="1">
      <alignment vertical="center" wrapText="1"/>
    </xf>
    <xf numFmtId="0" fontId="12" fillId="4" borderId="7" xfId="0" applyFont="1" applyFill="1" applyBorder="1" applyAlignment="1">
      <alignment horizontal="left" vertical="center"/>
    </xf>
    <xf numFmtId="0" fontId="12" fillId="4" borderId="7" xfId="0" applyFont="1" applyFill="1" applyBorder="1" applyAlignment="1">
      <alignment horizontal="center" vertical="center" wrapText="1"/>
    </xf>
    <xf numFmtId="0" fontId="2" fillId="2" borderId="0" xfId="0" applyFont="1" applyFill="1" applyAlignment="1">
      <alignment horizontal="left"/>
    </xf>
    <xf numFmtId="0" fontId="2" fillId="3" borderId="0" xfId="0" applyFont="1" applyFill="1" applyAlignment="1">
      <alignment horizontal="left"/>
    </xf>
    <xf numFmtId="0" fontId="0" fillId="3" borderId="0" xfId="0" applyFill="1" applyAlignment="1">
      <alignment horizontal="left"/>
    </xf>
    <xf numFmtId="0" fontId="0" fillId="3" borderId="0" xfId="0" applyFill="1" applyAlignment="1">
      <alignment wrapText="1"/>
    </xf>
    <xf numFmtId="164" fontId="0" fillId="2" borderId="0" xfId="0" applyNumberFormat="1" applyFill="1" applyAlignment="1">
      <alignment horizontal="left" vertical="center"/>
    </xf>
    <xf numFmtId="0" fontId="0" fillId="2" borderId="0" xfId="0" applyFill="1" applyAlignment="1">
      <alignment horizontal="center"/>
    </xf>
    <xf numFmtId="0" fontId="0" fillId="3" borderId="0" xfId="0" applyFill="1" applyAlignment="1">
      <alignment horizontal="fill"/>
    </xf>
    <xf numFmtId="0" fontId="9" fillId="3" borderId="0" xfId="0" applyFont="1" applyFill="1" applyAlignment="1">
      <alignment horizontal="left"/>
    </xf>
    <xf numFmtId="0" fontId="9" fillId="3" borderId="0" xfId="0" applyFont="1" applyFill="1"/>
    <xf numFmtId="1" fontId="0" fillId="2" borderId="0" xfId="0" applyNumberFormat="1" applyFill="1"/>
    <xf numFmtId="1" fontId="0" fillId="2" borderId="0" xfId="0" applyNumberFormat="1" applyFill="1" applyAlignment="1">
      <alignment horizontal="center" vertical="center"/>
    </xf>
    <xf numFmtId="0" fontId="8" fillId="2" borderId="0" xfId="0" applyFont="1" applyFill="1" applyAlignment="1">
      <alignment horizontal="left"/>
    </xf>
    <xf numFmtId="0" fontId="13" fillId="2" borderId="0" xfId="0" applyFont="1" applyFill="1"/>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22" xfId="0" applyFont="1" applyFill="1" applyBorder="1" applyAlignment="1">
      <alignment horizontal="center" vertical="center" wrapText="1"/>
    </xf>
    <xf numFmtId="0" fontId="16" fillId="14" borderId="23" xfId="0" applyFont="1" applyFill="1" applyBorder="1" applyAlignment="1">
      <alignment horizontal="center" vertical="center" wrapText="1"/>
    </xf>
    <xf numFmtId="0" fontId="17" fillId="15" borderId="12" xfId="0" applyFont="1" applyFill="1" applyBorder="1" applyAlignment="1">
      <alignment horizontal="center" vertical="center" wrapText="1"/>
    </xf>
    <xf numFmtId="0" fontId="17" fillId="15" borderId="22" xfId="0" applyFont="1" applyFill="1" applyBorder="1" applyAlignment="1">
      <alignment horizontal="center" vertical="center" wrapText="1"/>
    </xf>
    <xf numFmtId="0" fontId="17" fillId="15" borderId="23" xfId="0" applyFont="1" applyFill="1" applyBorder="1" applyAlignment="1">
      <alignment horizontal="center" vertical="center" wrapText="1"/>
    </xf>
    <xf numFmtId="0" fontId="0" fillId="0" borderId="24" xfId="0" applyBorder="1" applyAlignment="1">
      <alignment horizontal="left" vertical="center"/>
    </xf>
    <xf numFmtId="0" fontId="0" fillId="0" borderId="24" xfId="0" applyBorder="1" applyAlignment="1">
      <alignment vertical="center"/>
    </xf>
    <xf numFmtId="0" fontId="19" fillId="0" borderId="24" xfId="0" applyFont="1" applyBorder="1" applyAlignment="1">
      <alignment vertical="center"/>
    </xf>
    <xf numFmtId="0" fontId="0" fillId="2" borderId="24" xfId="0" applyFill="1" applyBorder="1" applyAlignment="1">
      <alignment horizontal="fill" vertical="center"/>
    </xf>
    <xf numFmtId="0" fontId="0" fillId="2" borderId="24" xfId="0" applyFill="1" applyBorder="1" applyAlignment="1">
      <alignment horizontal="left" vertical="center"/>
    </xf>
    <xf numFmtId="164" fontId="0" fillId="15" borderId="24" xfId="3" applyNumberFormat="1" applyFont="1" applyFill="1"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24" xfId="0" applyBorder="1" applyAlignment="1">
      <alignment horizontal="fill"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5" xfId="0" applyBorder="1" applyAlignment="1">
      <alignment vertical="center"/>
    </xf>
    <xf numFmtId="0" fontId="19" fillId="0" borderId="25" xfId="0" applyFont="1" applyBorder="1" applyAlignment="1">
      <alignment vertical="center"/>
    </xf>
    <xf numFmtId="0" fontId="0" fillId="2" borderId="25" xfId="0" applyFill="1" applyBorder="1" applyAlignment="1">
      <alignment horizontal="fill" vertical="center"/>
    </xf>
    <xf numFmtId="0" fontId="0" fillId="2" borderId="25" xfId="0" applyFill="1" applyBorder="1" applyAlignment="1">
      <alignment horizontal="left" vertical="center"/>
    </xf>
    <xf numFmtId="164" fontId="0" fillId="15" borderId="25" xfId="3"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5" xfId="0" applyBorder="1" applyAlignment="1">
      <alignment horizontal="fill" vertical="center"/>
    </xf>
    <xf numFmtId="0" fontId="0" fillId="0" borderId="25" xfId="0" applyBorder="1" applyAlignment="1">
      <alignment horizontal="fill" vertical="center" wrapText="1"/>
    </xf>
    <xf numFmtId="0" fontId="0" fillId="8" borderId="25" xfId="0" applyFill="1" applyBorder="1" applyAlignment="1">
      <alignment horizontal="center" vertical="center" wrapText="1"/>
    </xf>
    <xf numFmtId="0" fontId="0" fillId="9" borderId="25" xfId="0" applyFill="1" applyBorder="1" applyAlignment="1">
      <alignment horizontal="center" vertical="center" wrapText="1"/>
    </xf>
    <xf numFmtId="0" fontId="0" fillId="10" borderId="25" xfId="0" applyFill="1" applyBorder="1" applyAlignment="1">
      <alignment horizontal="center" vertical="center" wrapText="1"/>
    </xf>
    <xf numFmtId="0" fontId="19" fillId="0" borderId="25" xfId="0" applyFont="1" applyBorder="1" applyAlignment="1">
      <alignment horizontal="left" vertical="center"/>
    </xf>
    <xf numFmtId="0" fontId="20" fillId="0" borderId="25" xfId="0" applyFont="1" applyBorder="1" applyAlignment="1">
      <alignment horizontal="center" vertical="center" wrapText="1"/>
    </xf>
    <xf numFmtId="0" fontId="0" fillId="7" borderId="25" xfId="0" applyFill="1" applyBorder="1" applyAlignment="1">
      <alignment horizontal="center" vertical="center" wrapText="1"/>
    </xf>
    <xf numFmtId="3" fontId="0" fillId="0" borderId="25" xfId="0" applyNumberFormat="1" applyBorder="1" applyAlignment="1">
      <alignment horizontal="center" vertical="center"/>
    </xf>
    <xf numFmtId="0" fontId="9" fillId="0" borderId="25" xfId="0" applyFont="1" applyBorder="1" applyAlignment="1">
      <alignment vertical="center" wrapText="1"/>
    </xf>
    <xf numFmtId="0" fontId="0" fillId="2" borderId="25" xfId="0" applyFill="1" applyBorder="1" applyAlignment="1">
      <alignment horizontal="fill" vertical="center" wrapText="1"/>
    </xf>
    <xf numFmtId="164" fontId="0" fillId="2" borderId="25" xfId="3" applyNumberFormat="1" applyFont="1" applyFill="1" applyBorder="1" applyAlignment="1">
      <alignment horizontal="fill"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16" borderId="25" xfId="0" applyFill="1" applyBorder="1" applyAlignment="1">
      <alignment horizontal="left" vertical="center"/>
    </xf>
    <xf numFmtId="0" fontId="0" fillId="16" borderId="25" xfId="0" applyFill="1" applyBorder="1" applyAlignment="1">
      <alignment vertical="center"/>
    </xf>
    <xf numFmtId="0" fontId="19" fillId="16" borderId="25" xfId="0" applyFont="1" applyFill="1" applyBorder="1" applyAlignment="1">
      <alignment vertical="center"/>
    </xf>
    <xf numFmtId="0" fontId="0" fillId="2" borderId="0" xfId="0" applyFill="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21" fillId="2" borderId="0" xfId="0" applyFont="1" applyFill="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22" fillId="2" borderId="0" xfId="0" applyFont="1" applyFill="1"/>
    <xf numFmtId="0" fontId="12" fillId="4" borderId="29" xfId="0" applyFont="1" applyFill="1" applyBorder="1" applyAlignment="1">
      <alignment horizontal="left" vertical="center"/>
    </xf>
    <xf numFmtId="0" fontId="6" fillId="4" borderId="30" xfId="0" applyFont="1" applyFill="1" applyBorder="1" applyAlignment="1">
      <alignment horizontal="left"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0" fillId="0" borderId="32" xfId="0" applyBorder="1" applyAlignment="1">
      <alignment horizontal="left" vertical="center"/>
    </xf>
    <xf numFmtId="0" fontId="19" fillId="0" borderId="33" xfId="0" applyFont="1" applyBorder="1" applyAlignment="1">
      <alignment horizontal="fill"/>
    </xf>
    <xf numFmtId="0" fontId="0" fillId="17" borderId="32" xfId="0" applyFill="1" applyBorder="1" applyAlignment="1">
      <alignment horizontal="left" vertical="center"/>
    </xf>
    <xf numFmtId="0" fontId="0" fillId="17" borderId="25" xfId="0" applyFill="1" applyBorder="1" applyAlignment="1">
      <alignment horizontal="left" vertical="center"/>
    </xf>
    <xf numFmtId="0" fontId="0" fillId="17" borderId="33" xfId="0" applyFill="1" applyBorder="1" applyAlignment="1">
      <alignment horizontal="fill" vertical="center"/>
    </xf>
    <xf numFmtId="0" fontId="0" fillId="17" borderId="34" xfId="0" applyFill="1" applyBorder="1" applyAlignment="1">
      <alignment horizontal="left" vertical="center"/>
    </xf>
    <xf numFmtId="0" fontId="0" fillId="17" borderId="35" xfId="0" applyFill="1" applyBorder="1" applyAlignment="1">
      <alignment horizontal="fill" vertical="center"/>
    </xf>
    <xf numFmtId="0" fontId="0" fillId="17" borderId="36" xfId="0" applyFill="1" applyBorder="1" applyAlignment="1">
      <alignment horizontal="left" vertical="center"/>
    </xf>
    <xf numFmtId="0" fontId="0" fillId="17" borderId="37" xfId="0" applyFill="1" applyBorder="1" applyAlignment="1">
      <alignment horizontal="fill" vertical="center"/>
    </xf>
    <xf numFmtId="0" fontId="0" fillId="16" borderId="32" xfId="0" applyFill="1" applyBorder="1" applyAlignment="1">
      <alignment horizontal="left" vertical="center"/>
    </xf>
    <xf numFmtId="0" fontId="19" fillId="16" borderId="33" xfId="0" applyFont="1" applyFill="1" applyBorder="1" applyAlignment="1">
      <alignment horizontal="fill"/>
    </xf>
    <xf numFmtId="0" fontId="0" fillId="16" borderId="38" xfId="0" applyFill="1" applyBorder="1" applyAlignment="1">
      <alignment horizontal="left" vertical="center"/>
    </xf>
    <xf numFmtId="0" fontId="0" fillId="16" borderId="39" xfId="0" applyFill="1" applyBorder="1" applyAlignment="1">
      <alignment horizontal="left" vertical="center"/>
    </xf>
    <xf numFmtId="0" fontId="0" fillId="16" borderId="40" xfId="0" applyFill="1" applyBorder="1" applyAlignment="1">
      <alignment horizontal="fill" vertical="center"/>
    </xf>
    <xf numFmtId="0" fontId="0" fillId="0" borderId="0" xfId="0" applyBorder="1" applyAlignment="1">
      <alignment horizontal="center"/>
    </xf>
    <xf numFmtId="0" fontId="0" fillId="0" borderId="0" xfId="0" applyBorder="1"/>
    <xf numFmtId="0" fontId="0" fillId="6" borderId="0" xfId="0" applyFill="1" applyBorder="1" applyAlignment="1">
      <alignment horizontal="center"/>
    </xf>
    <xf numFmtId="0" fontId="0" fillId="6" borderId="0" xfId="0" applyFill="1" applyBorder="1"/>
    <xf numFmtId="0" fontId="0" fillId="2" borderId="0" xfId="0" applyFill="1" applyBorder="1"/>
    <xf numFmtId="0" fontId="0" fillId="2" borderId="0" xfId="0" applyFill="1" applyBorder="1" applyAlignment="1">
      <alignment horizontal="center"/>
    </xf>
    <xf numFmtId="0" fontId="6" fillId="4" borderId="0" xfId="0" applyFont="1" applyFill="1" applyBorder="1" applyAlignment="1">
      <alignment horizontal="center" vertical="center" wrapText="1"/>
    </xf>
    <xf numFmtId="0" fontId="6" fillId="4" borderId="0" xfId="0" applyFont="1" applyFill="1" applyBorder="1" applyAlignment="1">
      <alignment horizontal="left" vertical="center"/>
    </xf>
    <xf numFmtId="0" fontId="2" fillId="2" borderId="0" xfId="0" applyFont="1" applyFill="1" applyBorder="1" applyAlignment="1">
      <alignment wrapText="1"/>
    </xf>
    <xf numFmtId="0" fontId="3" fillId="4" borderId="0" xfId="0" applyFont="1" applyFill="1" applyBorder="1" applyAlignment="1">
      <alignment horizontal="center" vertical="center"/>
    </xf>
    <xf numFmtId="0" fontId="3" fillId="4" borderId="0" xfId="0" applyFont="1" applyFill="1" applyBorder="1" applyAlignment="1">
      <alignment horizontal="left" vertical="center" indent="1"/>
    </xf>
    <xf numFmtId="0" fontId="2" fillId="0" borderId="0" xfId="0" applyFont="1" applyBorder="1" applyAlignment="1">
      <alignment horizontal="center"/>
    </xf>
    <xf numFmtId="0" fontId="2" fillId="3" borderId="0" xfId="0" applyFont="1" applyFill="1" applyBorder="1" applyAlignment="1">
      <alignment horizontal="center"/>
    </xf>
    <xf numFmtId="9" fontId="0" fillId="2" borderId="0" xfId="1" applyFont="1" applyFill="1" applyBorder="1" applyAlignment="1">
      <alignment horizontal="center"/>
    </xf>
    <xf numFmtId="0" fontId="2" fillId="0" borderId="0" xfId="0" applyFont="1" applyBorder="1" applyAlignment="1">
      <alignment horizontal="center" vertical="top"/>
    </xf>
    <xf numFmtId="0" fontId="0" fillId="0" borderId="0" xfId="0" applyBorder="1" applyAlignment="1">
      <alignment horizontal="left"/>
    </xf>
    <xf numFmtId="0" fontId="2" fillId="3" borderId="0" xfId="0" applyFont="1" applyFill="1" applyBorder="1" applyAlignment="1">
      <alignment horizontal="center" vertical="top"/>
    </xf>
    <xf numFmtId="0" fontId="0" fillId="6" borderId="0" xfId="0" applyFill="1" applyBorder="1" applyAlignment="1">
      <alignment horizontal="left"/>
    </xf>
    <xf numFmtId="0" fontId="2" fillId="6" borderId="0" xfId="0" applyFont="1" applyFill="1" applyBorder="1" applyAlignment="1">
      <alignment horizontal="center"/>
    </xf>
    <xf numFmtId="0" fontId="0" fillId="3" borderId="0" xfId="0" applyFill="1" applyBorder="1"/>
    <xf numFmtId="0" fontId="2" fillId="0" borderId="0" xfId="0" applyFont="1" applyBorder="1" applyAlignment="1">
      <alignment horizontal="center" vertical="center"/>
    </xf>
    <xf numFmtId="0" fontId="2" fillId="3" borderId="0" xfId="0" applyFont="1" applyFill="1" applyBorder="1" applyAlignment="1">
      <alignment horizontal="center" vertical="center"/>
    </xf>
    <xf numFmtId="0" fontId="0" fillId="6" borderId="0" xfId="0" applyFill="1" applyBorder="1" applyAlignment="1">
      <alignment horizontal="center" vertical="center"/>
    </xf>
    <xf numFmtId="0" fontId="0" fillId="0" borderId="0" xfId="0" applyBorder="1" applyAlignment="1">
      <alignment horizontal="center" vertical="center"/>
    </xf>
    <xf numFmtId="0" fontId="0" fillId="2" borderId="0" xfId="0" applyFill="1" applyAlignment="1">
      <alignment horizontal="center"/>
    </xf>
    <xf numFmtId="0" fontId="2" fillId="0" borderId="0" xfId="0" applyFont="1" applyFill="1"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4" xfId="0" applyBorder="1" applyAlignment="1">
      <alignment horizontal="center"/>
    </xf>
    <xf numFmtId="0" fontId="6" fillId="4" borderId="4" xfId="0" applyFont="1" applyFill="1" applyBorder="1" applyAlignment="1">
      <alignment horizontal="left" vertical="center"/>
    </xf>
    <xf numFmtId="0" fontId="0" fillId="6" borderId="4" xfId="0" applyFill="1" applyBorder="1" applyAlignment="1">
      <alignment horizontal="left"/>
    </xf>
    <xf numFmtId="0" fontId="0" fillId="0" borderId="4" xfId="0" applyBorder="1" applyAlignment="1">
      <alignment horizontal="left"/>
    </xf>
    <xf numFmtId="0" fontId="0" fillId="0" borderId="0" xfId="0" applyAlignment="1">
      <alignment horizontal="left"/>
    </xf>
    <xf numFmtId="0" fontId="0" fillId="6" borderId="3" xfId="0" applyFill="1" applyBorder="1"/>
    <xf numFmtId="0" fontId="0" fillId="2" borderId="0" xfId="0" applyFill="1" applyAlignment="1">
      <alignment horizontal="center"/>
    </xf>
    <xf numFmtId="0" fontId="0" fillId="3" borderId="0" xfId="0" applyFill="1" applyAlignment="1">
      <alignment horizontal="center"/>
    </xf>
    <xf numFmtId="0" fontId="9" fillId="3" borderId="0" xfId="0" applyFont="1" applyFill="1" applyAlignment="1">
      <alignment horizontal="left" vertical="top" wrapText="1"/>
    </xf>
    <xf numFmtId="0" fontId="12" fillId="4" borderId="7"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9" borderId="25" xfId="0" applyFill="1" applyBorder="1" applyAlignment="1">
      <alignment horizontal="center" vertical="center" wrapText="1"/>
    </xf>
    <xf numFmtId="0" fontId="0" fillId="0" borderId="25" xfId="0" applyBorder="1" applyAlignment="1">
      <alignment horizontal="center" vertical="center" wrapText="1"/>
    </xf>
    <xf numFmtId="0" fontId="0" fillId="8" borderId="25" xfId="0" applyFill="1" applyBorder="1" applyAlignment="1">
      <alignment horizontal="center" vertical="center" wrapText="1"/>
    </xf>
    <xf numFmtId="0" fontId="0" fillId="9" borderId="24" xfId="0" applyFill="1" applyBorder="1" applyAlignment="1">
      <alignment horizontal="center" vertical="center" wrapText="1"/>
    </xf>
    <xf numFmtId="0" fontId="0" fillId="10" borderId="24" xfId="0" applyFill="1" applyBorder="1" applyAlignment="1">
      <alignment horizontal="center" vertical="center" wrapText="1"/>
    </xf>
    <xf numFmtId="0" fontId="15" fillId="15" borderId="12" xfId="0" applyFont="1" applyFill="1" applyBorder="1" applyAlignment="1">
      <alignment horizontal="center" vertical="center"/>
    </xf>
    <xf numFmtId="0" fontId="15" fillId="15" borderId="13" xfId="0" applyFont="1" applyFill="1" applyBorder="1" applyAlignment="1">
      <alignment horizontal="center" vertical="center"/>
    </xf>
    <xf numFmtId="0" fontId="15" fillId="15" borderId="14"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11" borderId="13" xfId="0" applyFont="1" applyFill="1" applyBorder="1" applyAlignment="1">
      <alignment horizontal="center" vertical="center"/>
    </xf>
    <xf numFmtId="0" fontId="6" fillId="12" borderId="12" xfId="0" applyFont="1" applyFill="1" applyBorder="1" applyAlignment="1">
      <alignment horizontal="center" vertical="center"/>
    </xf>
    <xf numFmtId="0" fontId="6" fillId="12" borderId="14" xfId="0" applyFont="1" applyFill="1" applyBorder="1" applyAlignment="1">
      <alignment horizontal="center" vertical="center"/>
    </xf>
    <xf numFmtId="0" fontId="14" fillId="13" borderId="12" xfId="0" applyFont="1" applyFill="1" applyBorder="1" applyAlignment="1">
      <alignment horizontal="center" vertical="center"/>
    </xf>
    <xf numFmtId="0" fontId="14" fillId="13" borderId="13" xfId="0" applyFont="1" applyFill="1" applyBorder="1" applyAlignment="1">
      <alignment horizontal="center" vertical="center"/>
    </xf>
    <xf numFmtId="0" fontId="14" fillId="13" borderId="14" xfId="0" applyFont="1" applyFill="1" applyBorder="1" applyAlignment="1">
      <alignment horizontal="center" vertical="center"/>
    </xf>
    <xf numFmtId="0" fontId="15" fillId="14" borderId="12" xfId="0" applyFont="1" applyFill="1" applyBorder="1" applyAlignment="1">
      <alignment horizontal="center" vertical="center"/>
    </xf>
    <xf numFmtId="0" fontId="15" fillId="14" borderId="13" xfId="0" applyFont="1" applyFill="1" applyBorder="1" applyAlignment="1">
      <alignment horizontal="center" vertical="center"/>
    </xf>
    <xf numFmtId="0" fontId="15" fillId="14" borderId="14" xfId="0" applyFont="1" applyFill="1" applyBorder="1" applyAlignment="1">
      <alignment horizontal="center" vertical="center"/>
    </xf>
    <xf numFmtId="0" fontId="0" fillId="18" borderId="25" xfId="0" applyFill="1" applyBorder="1" applyAlignment="1">
      <alignment vertical="center"/>
    </xf>
    <xf numFmtId="0" fontId="0" fillId="18" borderId="25" xfId="0" applyFill="1" applyBorder="1" applyAlignment="1">
      <alignment horizontal="fill" vertical="center"/>
    </xf>
    <xf numFmtId="0" fontId="0" fillId="18" borderId="25" xfId="0" applyFill="1" applyBorder="1" applyAlignment="1">
      <alignment horizontal="fill" vertical="center" wrapText="1"/>
    </xf>
    <xf numFmtId="0" fontId="0" fillId="18" borderId="25" xfId="0" applyFill="1" applyBorder="1" applyAlignment="1">
      <alignment horizontal="left" vertical="center"/>
    </xf>
    <xf numFmtId="0" fontId="0" fillId="18" borderId="25" xfId="0" applyFill="1" applyBorder="1" applyAlignment="1">
      <alignment horizontal="left" vertical="center" wrapText="1"/>
    </xf>
  </cellXfs>
  <cellStyles count="4">
    <cellStyle name="Comma 2" xfId="3" xr:uid="{C7BA513A-000E-4A8B-9A16-F4A52FDF2989}"/>
    <cellStyle name="Hyperlink" xfId="2" builtinId="8"/>
    <cellStyle name="Normal" xfId="0" builtinId="0"/>
    <cellStyle name="Percent" xfId="1" builtinId="5"/>
  </cellStyles>
  <dxfs count="1455">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6" tint="0.59996337778862885"/>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7" tint="0.39994506668294322"/>
        </patternFill>
      </fill>
    </dxf>
    <dxf>
      <fill>
        <patternFill>
          <bgColor theme="5" tint="0.79998168889431442"/>
        </patternFill>
      </fill>
    </dxf>
    <dxf>
      <fill>
        <patternFill>
          <bgColor rgb="FF808080"/>
        </patternFill>
      </fill>
    </dxf>
    <dxf>
      <fill>
        <patternFill>
          <bgColor theme="6" tint="0.59996337778862885"/>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7" tint="0.7999816888943144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79998168889431442"/>
        </patternFill>
      </fill>
    </dxf>
    <dxf>
      <fill>
        <patternFill>
          <bgColor rgb="FF808080"/>
        </patternFill>
      </fill>
    </dxf>
    <dxf>
      <fill>
        <patternFill>
          <bgColor theme="6"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rgb="FF808080"/>
        </patternFill>
      </fill>
    </dxf>
    <dxf>
      <fill>
        <patternFill>
          <bgColor theme="5"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rgb="FF808080"/>
        </patternFill>
      </fill>
    </dxf>
    <dxf>
      <fill>
        <patternFill>
          <bgColor theme="7"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76" Type="http://schemas.openxmlformats.org/officeDocument/2006/relationships/externalLink" Target="externalLinks/externalLink69.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87" Type="http://schemas.openxmlformats.org/officeDocument/2006/relationships/externalLink" Target="externalLinks/externalLink80.xml"/><Relationship Id="rId102"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90" Type="http://schemas.openxmlformats.org/officeDocument/2006/relationships/externalLink" Target="externalLinks/externalLink83.xml"/><Relationship Id="rId95" Type="http://schemas.openxmlformats.org/officeDocument/2006/relationships/theme" Target="theme/theme1.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customXml" Target="../customXml/item1.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calcChain" Target="calcChain.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320351986/00DATES____________________________________________________________________________________"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LAHYP02\HyperionData\Week_rpt\2000\11_November_00\TEMP\July-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LAHYP02\HyperionData\common\Management%20Accounting\Board%20Report\Performance%20Report\Capital%2099_00_Ma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nlineeportal.sharepoint.com/TEMP/Regions%20Fin%20Stmts%20THE%20GOAL%20H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TEMP\Americas%20Growth%20THE%20GOAL%20H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linta.net.int\TAL3\WORKCOORD\Capex\2007%205%20year%20capex%20review\Budget%20Development\Budget%20versions\Week_rpt\2000\11_November_00\TEMP\July-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ecms/dav/nodes/321266749/00DATES_________________________________________________________"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TEMP\Regions%20Fin%20Stmts%20THE%20GOAL%20H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linta.net.int\TAL3\WORKCOORD\Capex\2007%205%20year%20capex%20review\Budget%20Development\Budget%20versions\common\Management%20Accounting\Board%20Report\Performance%20Report\Capital%2099_00_May.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00DATE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nlineeportal.sharepoint.com/TEMP/Americas%20Growth%20THE%20GOAL%20H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dfs1\root\PRIVATE\KWANRO\BRFNOTES\HYDRO\MODEL\CF.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ecms/download/OH%20model/clea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linta.net.int\alintadata\TEMP\Americas%20Growth%20THE%20GOAL%20H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cle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XENON\VOL1\MGTACC\EVA\REPORT\E97_DI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SOPPWFILE01\Groups\Groups\ManAcc02\Snapshot%20YE31Dec01\Reports\E02_CON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onlineeportal.sharepoint.com/sites/Teams_AAReview2025-2030/Shared%20Documents/General/5000%20Workstreams/5200%20Asset%20Management/AM%20Submission%20for%20Initial%20Proposal/PEM,%20OA%20and%20IF/CY22%20CPX%20POW%20WIP_JC%200601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alintadata\IABranch\Investment%20Analysis%20-%20AME\Budgets\Half%20Year%202011\SP%20Submission_MaxReturns\Jemena-Consolidated%20Model%20HYR%202011%20(Max%20return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Regulatory%20Accounts\Reg%20Accounts%202013%20CY\RIN%20A\RIN%20Template\O&amp;M\Maintenance\Maintenance%20LIVE%20V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onlineeportal.sharepoint.com/FINANCE/augtest/IKON~Tranche~Current~Junea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FILEPRD16\Business%20Partner\SRP\Regulation\Allowance%20Model\Allowance%20Mapping\JEN\EDPR16%20-%20JEN%20Opex%20Forecast%20Model%20-%20FINAL%20updated%20for%20final%20decision%20190716%20SR%20VER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Old%20modelBacku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onlineeportal.sharepoint.com/FINANCE/TEMP/Inputs%20Ikon%20Curren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onlineeportal.sharepoint.com/FINANCE/augtest/Inputs~UEM~Curr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Z:\Works%20Programs\Budgets\JEN%20COWP\2016-17\Budgets\Capex\EDPR16%20-%20JEN%20Capex%20Forecast%20Model%20-%20MASTER%20-%20Update%20to%202014%20and%202015%20Actuals%20-%2029%20Jun%202015.xlsb" TargetMode="External"/></Relationships>
</file>

<file path=xl/externalLinks/_rels/externalLink33.xml.rels><?xml version="1.0" encoding="UTF-8" standalone="yes"?>
<Relationships xmlns="http://schemas.openxmlformats.org/package/2006/relationships"><Relationship Id="rId2" Type="http://schemas.microsoft.com/office/2019/04/relationships/externalLinkLongPath" Target="https://onlineeportal.sharepoint.com/sites/Teams_AAReview2025-2030/Shared%20Documents/General/5000%20Workstreams/5200%20Asset%20Management/AM%20Submission%20for%20Initial%20Proposal/Iteration%203%20Mar%202024/JGN%20-%20AM%20IT%20-%20Forecast%20Capex%20Model%20Assumptions%20-%20Iteration1%20-%20Submission%20280423%20-%20med%20case.xlsb?2FB7C645" TargetMode="External"/><Relationship Id="rId1" Type="http://schemas.openxmlformats.org/officeDocument/2006/relationships/externalLinkPath" Target="file:///\\2FB7C645\JGN%20-%20AM%20IT%20-%20Forecast%20Capex%20Model%20Assumptions%20-%20Iteration1%20-%20Submission%20280423%20-%20med%20case.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onlineeportal.sharepoint.com/AL/AA%202025/CAPEX/JGN%20-%20AM%20IT%20-%20Forecast%20Capex%20Model%20Assumptions%20-%20Iteration1%20-%20230411%20playbook.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Corporate%20Finance\02.%20Target%20Setting\02.%20Budget%20CY18\Model\Copy%20of%20SGSPAA%20CY17%20Budget%20Planning%20Model%20Final%20Budget%20inc%20DDP.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nlineeportal.sharepoint.com/FINANCE/Finance_Ops/IS/2012/Month%20End/2.%20May%2011/1.%20Journals/050511%20Reallocate%20EBS-JEM-30001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onlineeportal.sharepoint.com/app/CollabExcelInnerLoop.Prod_Asia_b_VSO_9b9e1902_64928_16-0-14420-40403/bin/sandbox/Budget/FY2006/AIH%20Forecast/Budget/061009AIH%2030year%20Forecast_budge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BRVPWXFS01\home$\Documents%20and%20Settings\mleco\Local%20Settings\Temporary%20Internet%20Files\OLK25AE\2010%2006%2028%20-%20AA%20-%20Template%20for%20data%20collectio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FILEPRD16\FINANCE\Reporting%20-%20BU%20&amp;%20Regulatory\Regulatory\Price%20Reviews\JGN\01.%20Capex\Consolidated%20RY16%20-%2020\JGN%20-%20Finance%20Historical%20Capex%20Assumptions%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Regions%20Fin%20Stmts%20THE%20GOAL%20HC.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nlineeportal.sharepoint.com/app/CollabExcelInnerLoop.Prod_Asia_b_VSO_9b9e1902_64928_16-0-14420-40403/bin/sandbox/Budget/FY2006/Puffin%20model/Puffin%20debt_2109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omcpwfile01\data$\Homework\Business%20Planning\BP%202007\Budget%20Outlook%20Feb%20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onlineeportal.sharepoint.com/FINANCE/ACC/GL-RDunn/1998%20-%20R%20Dunn/Legal/UCU-9912.xls" TargetMode="External"/></Relationships>
</file>

<file path=xl/externalLinks/_rels/externalLink43.xml.rels><?xml version="1.0" encoding="UTF-8" standalone="yes"?>
<Relationships xmlns="http://schemas.openxmlformats.org/package/2006/relationships"><Relationship Id="rId2" Type="http://schemas.microsoft.com/office/2019/04/relationships/externalLinkLongPath" Target="https://onlineeportal.sharepoint.com/sites/Teams_AAReview2025-2030/Shared%20Documents/General/5000%20Workstreams/5200%20Asset%20Management/AM%20Submission%20for%20Initial%20Proposal/Iteration%203%20Mar%202024/Internal%20-%20JGN%20-%20Gross%20Capex%20Tables%20and%20Charts%202023.11.08.xlsb?2FB7C645" TargetMode="External"/><Relationship Id="rId1" Type="http://schemas.openxmlformats.org/officeDocument/2006/relationships/externalLinkPath" Target="file:///\\2FB7C645\Internal%20-%20JGN%20-%20Gross%20Capex%20Tables%20and%20Charts%202023.11.08.xlsb"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ecms/dav/nodes/321266749/201705_May_HR%20Management%20Dashboard.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onlineeportal.sharepoint.com/AL/AA%202025/CAPEX/JGN%20-%20Attachment%204.1%20Final%20Decision%20modified%20with%20actual%20CPI%20and%20power%20query%20plus%20RY2023%20real.xlsb"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onlineeportal.sharepoint.com/FINANCE/ManAcc05/Snapshot%20YE31Dec05/Info/0305/ESF/ESF%20Forecas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onlineeportal.sharepoint.com/FINANCE/ManAcc06/Budget/FY2006/ESF/1.Reports/ESF%20Consolidate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onlineeportal.sharepoint.com/FINANCE/ManAcc05/Budget/April%20Revised/ESF/ESF%20Forecas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onlineeportal.sharepoint.com/FINANCE/Documents%20and%20Settings/mvanwyk/Local%20Settings/Temporary%20Internet%20Files/OLK6E/TemplateV9_ALS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TEMP\Americas%20Growth%20THE%20GOAL%20HC.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omcpwfile01\data$\Group%20Accounting\Groupacc%202007\ManAcc\BBI%20Monthly%20Report\Info\1207\ReportingPack_Templat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FILEPRD16\FINANCE\Reporting%20-%20BU%20&amp;%20Regulatory\Regulatory\JGN\RY2011-18\Access%20Arrangement%20FINAL\Final%20Templates\Copy%20of%20JGN%20Access%20arrangement%202021-25%20-%20RIN%20templates%20-%20Historical%20data%202011-2018%20-%20FINAL%20v1.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FILEPRD16\FINANCE\Reporting%20-%20BU%20&amp;%20Regulatory\Regulatory\JGN\RY2019%20AA%20Update\5.%20Workings\5.7%20Provisions\JGN%20RY19%20%20RIN%20prov%20mvt%20template.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FILEPRD16\P&amp;A\000%20Commercial%20Finance\Gas%20Distribution\15%20REGULATORY\01%20RIN\2%20RY20%20RIN\5%20RY20%20TEMPLATES\Pipeline%20Service%20Provider%20-%20Distribution%20-%20%20Workbook%202%20-%20Annual%20Performance%20Data_V1.1.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onlineeportal.sharepoint.com/FINANCE/TEMP/Inputs%20UEI%20Curren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onlineeportal.sharepoint.com/FINANCE/Expats/Group%20tax%202000/Payroll%201st%20Jul%202000%20to%2030th%20June%2020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onlineeportal.sharepoint.com/FINANCE/Group%20Accounting/Groupacc%202009/Projects/A2000%20and%20AEH%20Carve%20Ups/Alinta%202000%20Workings/Balance%20Sheet%20Analysis%2030.06.08%20A2000%20v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onlineeportal.sharepoint.com/FINANCE/ManAcc06/Budget/FY2006/ESF/1.Reports/ESF%20Q3%20Forecast/1281-Business&amp;Risk/1281-Business&amp;Risk.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Womcpwfile01\data$\Group%20Accounting\Groupacc%202007\Projects\Trans%20services\Payroll\Payroll%20Posting%20-%20Septemb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wnload\OH%20model\cle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linta.net.int\alintadata\FILEPRD16\Business%20Partner\BP%20Group\01.Budgets%20and%20Forecasts\04.%20CY16%20Push%20Down\14.%20Final%20CC%20&amp;%20Project%20Templates\FINAL%20CONSOLIDATED%20MODEL.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linta.net.int\AlintaData\OLD_WOMCPWFILE01\CORPORAT\FINANCE\Corporate%20Finance\21.%20Northern%20Gas%20Strategy\Project%20Logan%20(CY18%20Final%20Budget)%20-%2020180102.xlsb"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X:\PIF\Budget%20&amp;%20Planning\Budgets\Budget%20CY15\December%2014%20Board\PIF%20Planning%20Model%20CY15%20(Dec%20Board).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linta.net.int\tal\ManAcc02\Snapshot%20YE31Dec01\Reports\E02_CON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alintadata\IABranch\Investment%20Analysis%20-%20AME\Budgets\Half%20Year%202011\BU%20Submissions\Jemena-Consolidated%20Model%20HYR%202011.xls"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Lookup"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inta.net.int\alintadata\PIF\Budget%20&amp;%20Planning\Budgets\Budget%20CY15\December%2014%20Board\PIF%20Planning%20Model%20CY15%20(Dec%20Board).xlsm"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onlineeportal.sharepoint.com/sites/Teams_Teams_CY20DigitalPortfolio/Shared%20Documents/IFRS%20Cloud%20Review/IFRS%20Digital%20Project%20Review%20Part%201%20&amp;%202%20-%20FINAL.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Z:\21.%20ED%20Finance\02.Forecast\26.%20Feb%2021\Inputs\Symphony%20-%20Benefits%20and%20Cost%20Tracker%20ESO%20and%20Property%20Review%20Mar%2021%20(YS).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onlineeportal.sharepoint.com/sites/Teams_SGSPAAForecast/Shared%20Documents/03.%20Market%20and%20BU%20submission/02.%20CY21/02.%20Mar/12.%20Symphony/Feb%202021/Symphony%20ESO%20and%20Property%20update-19.02.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inta.net.int\alintadata\TEMP\Regions%20Fin%20Stmts%20THE%20GOAL%20HC.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onlineeportal.sharepoint.com/sites/JNS/Shared%20Documents/Portfolio/Planning/POW_COWP/Distribution/CY23%20CY24%20JGN%20%20&amp;%20WSGG%20COWP/CY23-CY24%20JGN%20&amp;%20WSG%20COWP%20Model.xlsm" TargetMode="External"/></Relationships>
</file>

<file path=xl/externalLinks/_rels/externalLink71.xml.rels><?xml version="1.0" encoding="UTF-8" standalone="yes"?>
<Relationships xmlns="http://schemas.openxmlformats.org/package/2006/relationships"><Relationship Id="rId2" Type="http://schemas.microsoft.com/office/2019/04/relationships/externalLinkLongPath" Target="https://onlineeportal.sharepoint.com/sites/Teams_AAReview2025-2030/Shared%20Documents/General/5000%20Workstreams/5200%20Asset%20Management/AM%20Submission%20for%20Initial%20Proposal/PEM,%20OA%20and%20IF/JGN%20-%20Attachment%204.1%20-%20Capex%20Model%20-%20January%202020%20-%20AER%20Final%20Decision%20-%20Confidential.xlsb?18A99344" TargetMode="External"/><Relationship Id="rId1" Type="http://schemas.openxmlformats.org/officeDocument/2006/relationships/externalLinkPath" Target="file:///\\18A99344\JGN%20-%20Attachment%204.1%20-%20Capex%20Model%20-%20January%202020%20-%20AER%20Final%20Decision%20-%20Confidential.xlsb"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Z:\03.%20Business%20Forecasts\07.%20SGSPAA\CY21%20Budget\03.%20Revenue%20Scenarios\S1%20-%2017%20Jul%202020%20-%20JGN%20FD%20&amp;%20JEN%20IP\JGN%20-%20Post%20Tax%20Revenue%20Model%20-%20CY21%20Budget%20-%20July%202020.xlsb"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onlineeportal.sharepoint.com/FINANCE/Corporate/Tax/Tax%20Accounting%202003/Monthly%20Tax%20Provisions%20(report%20version)/2003%20complete%20workbook%20Dec%20A%20GAA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Users\nacollin\AppData\Local\Microsoft\Windows\INetCache\Content.Outlook\D5KHICZX\AER%20%20Draft%20decision%20%20Opex%20Model%20%20November%202019%20%20Public.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ecms/Old%20modelBackup.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ileprd17\uedprogoff\PMRS\Received%20Input%20Sheets\Portoflio%20Analysi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onlineeportal.sharepoint.com/app/CollabExcelInnerLoop.Prod_Asia_b_VSO_9b9e1902_64928_16-0-14420-40403/bin/sandbox/Snapshot%20YE31Dec06/Info/1106/ALN/ReportingPack_AL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linta.net.int\TAL4\DOCUME~1\nston\LOCALS~1\Temp\c.lotus.notes.data\FinControl\GroupMgtAcc\busrepor\2002\12%20Dec02\dec02%20consolb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onlineeportal.sharepoint.com/FINANCE/TEMP/Inputs%20Multinet%20Curr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Old%20modelBacku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s://onlineeportal.sharepoint.com/FINANCE/Documents%20and%20Settings/jlord/Local%20Settings/Temporary%20Internet%20Files/OLK2/Budget%202004/07_Jul04/2004%20Capex%20Budget%20-%20Jul04_CH.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s://onlineeportal.sharepoint.com/FINANCE/Documents%20and%20Settings/rdeastwood/Local%20Settings/Temporary%20Internet%20Files/OLK1556/SPI%20BB%20Master%20Data.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WOMCPWFILE01\Groups$\Documents%20and%20Settings\kchen\Local%20Settings\Temporary%20Internet%20Files\OLK5\Documents%20and%20Settings\gmodra\Local%20Settings\Temporary%20Internet%20Files\OLK87\Balance%20Sheet%20Analysis%2031%2012%2007%20A2000%20v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ttps://onlineeportal.sharepoint.com/FINANCE/Group%20Accounting/Groupacc%202009/Projects/A2000%20and%20AEH%20Carve%20Ups/Alinta%202000%20Workings/Cash%20Book%20Analysis/Balance%20Sheet%20Analysis%2030.09.08.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WOMCPWFILE01\Groups$\Documents%20and%20Settings\gmodra\Local%20Settings\Temporary%20Internet%20Files\OLK87\Balance%20Sheet%20Analysis%2029%2002%2008%20A2000%20v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s://onlineeportal.sharepoint.com/tal/home/bmclean/My%20Documents/Asset%20Owner%20Strat%20Plans/Client%20Docs/2007-2011_Portfolio%2026090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DOCUME~1\hccskp\LOCALS~1\Temp\C.Notes.Data\Os110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SOPPWFILE01\Groups\Groups\ManAcc04\Budget\5am\Mods\Alinta34em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OCUME~1\hccskp\LOCALS~1\Temp\C.Notes.Data\Os1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DATES"/>
      <sheetName val="A"/>
      <sheetName val="Reference"/>
      <sheetName val="Lookups and Dates"/>
      <sheetName val="List"/>
      <sheetName val="Master Data"/>
      <sheetName val="OPEX"/>
      <sheetName val="Rates"/>
      <sheetName val="Lists"/>
      <sheetName val="Balsheet"/>
      <sheetName val="LOOKUP"/>
      <sheetName val="Performance Payment"/>
      <sheetName val="Revenue Chart"/>
      <sheetName val="Lookups"/>
      <sheetName val="2. Labour"/>
      <sheetName val="(X) Data"/>
      <sheetName val="GL Accounts"/>
      <sheetName val="Budget Summary"/>
      <sheetName val="Reference T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00DATES"/>
      <sheetName val="July-99"/>
      <sheetName val="Mapping"/>
      <sheetName val="NCC Details"/>
      <sheetName val="Drop Down List"/>
      <sheetName val="Instructions"/>
      <sheetName val="lookups"/>
      <sheetName val="Activities"/>
      <sheetName val="Background Data"/>
      <sheetName val="Budget 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ment Centre"/>
      <sheetName val="Index"/>
      <sheetName val="2000 BUDGET DATA"/>
      <sheetName val="CapData"/>
      <sheetName val="Actual DATA"/>
      <sheetName val="Forecast DATA"/>
      <sheetName val="Instructions"/>
      <sheetName val="Measurement data"/>
      <sheetName val="Board_DATA"/>
      <sheetName val="Summary II"/>
      <sheetName val="Summary of Summaries"/>
      <sheetName val="DATA_2001_Budget"/>
      <sheetName val="2001_Budget"/>
      <sheetName val="Board Capital"/>
      <sheetName val="NSW Hyperion"/>
      <sheetName val="GN Hyperion"/>
      <sheetName val="ACT Hyperion"/>
      <sheetName val="INDICATOR DATA"/>
      <sheetName val=" GAS RECEIPTS (2)"/>
      <sheetName val="GAS RECEIPTS DATA"/>
      <sheetName val="CUSTDATA"/>
      <sheetName val="INDICATORS"/>
      <sheetName val="LTIFR"/>
      <sheetName val="CAPITAL"/>
      <sheetName val="EMPLOYEE DATA"/>
      <sheetName val="INVENTORY DATA"/>
      <sheetName val="EMPLOYEE"/>
      <sheetName val="PPATH DATA"/>
      <sheetName val="FUNDS_STAT"/>
      <sheetName val="ANNUAL LEAVE"/>
      <sheetName val="INVENTORY"/>
      <sheetName val="THROUGHPUT "/>
      <sheetName val="CASHFLOW DATA"/>
      <sheetName val="BLUEMTNSDATA"/>
      <sheetName val=" GAS RECEIPTS"/>
      <sheetName val="PPATH"/>
      <sheetName val="THROUGHPUT 2"/>
      <sheetName val="BLUEMTNS"/>
      <sheetName val="Menu"/>
      <sheetName val="Capital 99_00_May"/>
      <sheetName val="CCtr Review"/>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MW"/>
      <sheetName val="MW1"/>
      <sheetName val="MW2"/>
      <sheetName val="Graphs"/>
      <sheetName val="Americas Exec"/>
      <sheetName val="Consulting Services"/>
      <sheetName val="Corp OH"/>
      <sheetName val="Corp Funding"/>
      <sheetName val="SCEM"/>
      <sheetName val="SPS"/>
      <sheetName val="NA"/>
      <sheetName val="LA"/>
      <sheetName val="AMERICAS"/>
      <sheetName val="EUROPE"/>
      <sheetName val="Asia"/>
      <sheetName val="TOTAL SEI"/>
      <sheetName val="ROE"/>
      <sheetName val="Summary - Drivers"/>
      <sheetName val="Regions Fin Stmts THE GOAL HC"/>
      <sheetName val="dpdata(bud)"/>
      <sheetName val="dpdata(act)"/>
      <sheetName val="Forecast Run Rate (O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APEX"/>
      <sheetName val="Sugar Creek"/>
      <sheetName val="CC8"/>
      <sheetName val="Perryville"/>
      <sheetName val="Bosque Exp"/>
      <sheetName val="Dahlberg"/>
      <sheetName val="Leases"/>
      <sheetName val="Pepco"/>
      <sheetName val="Independence"/>
      <sheetName val="Wrightsville"/>
      <sheetName val="Zeeland"/>
      <sheetName val="GAS RECEIPTS DATA"/>
      <sheetName val="Instructions"/>
      <sheetName val="CUSTDATA"/>
      <sheetName val="Index"/>
      <sheetName val="Board Capital"/>
      <sheetName val=" GAS RECEIPTS (2)"/>
      <sheetName val="CapData"/>
      <sheetName val="Actual DATA"/>
      <sheetName val="2000 BUDGET DATA"/>
      <sheetName val="Summary of Summaries"/>
      <sheetName val="DATA_2001_Budget"/>
      <sheetName val="Forecast DATA"/>
      <sheetName val="NSW Hyperion"/>
      <sheetName val="Measurement data"/>
      <sheetName val="2001_Budget"/>
      <sheetName val="GN Hyperion"/>
      <sheetName val="ACT Hyperion"/>
      <sheetName val="INDICATOR DATA"/>
      <sheetName val="LTIFR"/>
      <sheetName val="CAPITAL"/>
      <sheetName val="INDICATORS"/>
      <sheetName val="Americas Growth THE GOAL H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NCC Details"/>
      <sheetName val="Drop Down List"/>
      <sheetName val="Instructions"/>
      <sheetName val="lookups"/>
      <sheetName val="Activities"/>
      <sheetName val="00DATES"/>
      <sheetName val="July-99"/>
      <sheetName val="Mapping"/>
      <sheetName val="Background Data"/>
      <sheetName val="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DATES"/>
      <sheetName val="A"/>
      <sheetName val="Reference"/>
      <sheetName val="Lookups and Dates"/>
      <sheetName val="List"/>
      <sheetName val="Master Data"/>
      <sheetName val="OPEX"/>
      <sheetName val="Rates"/>
      <sheetName val="Lists"/>
      <sheetName val="Balsheet"/>
      <sheetName val="LOOKUP"/>
      <sheetName val="Performance Payment"/>
      <sheetName val="Revenue Chart"/>
      <sheetName val="Lookups"/>
      <sheetName val="2. Labour"/>
      <sheetName val="(X) Data"/>
      <sheetName val="GL Accounts"/>
      <sheetName val="Budget Summary"/>
      <sheetName val="Reference T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MW"/>
      <sheetName val="MW1"/>
      <sheetName val="MW2"/>
      <sheetName val="Graphs"/>
      <sheetName val="Americas Exec"/>
      <sheetName val="Consulting Services"/>
      <sheetName val="Corp OH"/>
      <sheetName val="Corp Funding"/>
      <sheetName val="SCEM"/>
      <sheetName val="SPS"/>
      <sheetName val="NA"/>
      <sheetName val="LA"/>
      <sheetName val="AMERICAS"/>
      <sheetName val="EUROPE"/>
      <sheetName val="Asia"/>
      <sheetName val="TOTAL SEI"/>
      <sheetName val="ROE"/>
      <sheetName val="Summary - Drivers"/>
      <sheetName val="Regions Fin Stmts THE GOAL HC"/>
      <sheetName val="dpdata(bud)"/>
      <sheetName val="dpdata(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ment Centre"/>
      <sheetName val="Index"/>
      <sheetName val="2000 BUDGET DATA"/>
      <sheetName val="CapData"/>
      <sheetName val="Actual DATA"/>
      <sheetName val="Forecast DATA"/>
      <sheetName val="Instructions"/>
      <sheetName val="Measurement data"/>
      <sheetName val="Board_DATA"/>
      <sheetName val="Summary II"/>
      <sheetName val="Summary of Summaries"/>
      <sheetName val="DATA_2001_Budget"/>
      <sheetName val="2001_Budget"/>
      <sheetName val="Board Capital"/>
      <sheetName val="NSW Hyperion"/>
      <sheetName val="GN Hyperion"/>
      <sheetName val="ACT Hyperion"/>
      <sheetName val="INDICATOR DATA"/>
      <sheetName val=" GAS RECEIPTS (2)"/>
      <sheetName val="GAS RECEIPTS DATA"/>
      <sheetName val="CUSTDATA"/>
      <sheetName val="INDICATORS"/>
      <sheetName val="LTIFR"/>
      <sheetName val="CAPITAL"/>
      <sheetName val="EMPLOYEE DATA"/>
      <sheetName val="INVENTORY DATA"/>
      <sheetName val="EMPLOYEE"/>
      <sheetName val="PPATH DATA"/>
      <sheetName val="FUNDS_STAT"/>
      <sheetName val="ANNUAL LEAVE"/>
      <sheetName val="INVENTORY"/>
      <sheetName val="THROUGHPUT "/>
      <sheetName val="CASHFLOW DATA"/>
      <sheetName val="BLUEMTNSDATA"/>
      <sheetName val=" GAS RECEIPTS"/>
      <sheetName val="PPATH"/>
      <sheetName val="THROUGHPUT 2"/>
      <sheetName val="BLUEMTNS"/>
      <sheetName val="Menu"/>
      <sheetName val="Capital 99_00_May"/>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 val="CCtr 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DATES"/>
      <sheetName val="A"/>
      <sheetName val="Reference"/>
      <sheetName val="Lookups and Dates"/>
      <sheetName val="List"/>
      <sheetName val="Master Data"/>
      <sheetName val="Rates"/>
      <sheetName val="OPEX"/>
      <sheetName val="Lists"/>
      <sheetName val="Balsheet"/>
      <sheetName val="LOOKUP"/>
      <sheetName val="Performance Payment"/>
      <sheetName val="Revenue Chart"/>
      <sheetName val="Budget Summary"/>
      <sheetName val="Lookups"/>
      <sheetName val="2. Labour"/>
      <sheetName val="(X) Data"/>
      <sheetName val="GL Accounts"/>
      <sheetName val="Reference Tab"/>
      <sheetName val="ELIMINATIONS"/>
      <sheetName val="I_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APEX"/>
      <sheetName val="Sugar Creek"/>
      <sheetName val="CC8"/>
      <sheetName val="Perryville"/>
      <sheetName val="Bosque Exp"/>
      <sheetName val="Dahlberg"/>
      <sheetName val="Leases"/>
      <sheetName val="Pepco"/>
      <sheetName val="Independence"/>
      <sheetName val="Wrightsville"/>
      <sheetName val="Zeeland"/>
      <sheetName val="GAS RECEIPTS DATA"/>
      <sheetName val="Instructions"/>
      <sheetName val="CUSTDATA"/>
      <sheetName val="Index"/>
      <sheetName val="Board Capital"/>
      <sheetName val=" GAS RECEIPTS (2)"/>
      <sheetName val="CapData"/>
      <sheetName val="Actual DATA"/>
      <sheetName val="2000 BUDGET DATA"/>
      <sheetName val="Summary of Summaries"/>
      <sheetName val="DATA_2001_Budget"/>
      <sheetName val="Forecast DATA"/>
      <sheetName val="NSW Hyperion"/>
      <sheetName val="Measurement data"/>
      <sheetName val="2001_Budget"/>
      <sheetName val="GN Hyperion"/>
      <sheetName val="ACT Hyperion"/>
      <sheetName val="INDICATOR DATA"/>
      <sheetName val="LTIFR"/>
      <sheetName val="CAPITAL"/>
      <sheetName val="INDICATORS"/>
      <sheetName val="Americas Growth THE GOAL HC"/>
      <sheetName val="Revenu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Menu"/>
      <sheetName val="Master Data"/>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Chart"/>
      <sheetName val="Assumptions"/>
      <sheetName val="CCA"/>
      <sheetName val="Municpal Taxes"/>
      <sheetName val="Debt (2)"/>
      <sheetName val="DCF&amp;Mult. Val"/>
      <sheetName val="Genco Assets"/>
      <sheetName val="Depr"/>
      <sheetName val="GC"/>
      <sheetName val="Servo-Reg Consolidated"/>
      <sheetName val="Genco Consol."/>
      <sheetName val="Servco  Unreg"/>
      <sheetName val="Servco Unreg Assets"/>
      <sheetName val="Fos&amp;Hyd"/>
      <sheetName val="Nuclear"/>
      <sheetName val="Servco ##Consol##"/>
      <sheetName val="Servco ##SUM##"/>
      <sheetName val="Servco-Reg-Assets "/>
      <sheetName val="Transmission"/>
      <sheetName val="Distribution"/>
      <sheetName val="SC"/>
      <sheetName val="MEU"/>
      <sheetName val="P &amp; I"/>
      <sheetName val="Debt"/>
      <sheetName val="Things to do"/>
      <sheetName val="Base Case"/>
      <sheetName val="Mission Control"/>
      <sheetName val="Summary - Drivers"/>
      <sheetName val="Holdco"/>
      <sheetName val="Drivers"/>
      <sheetName val="Scenario2"/>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APEX"/>
      <sheetName val="Sugar Creek"/>
      <sheetName val="CC8"/>
      <sheetName val="Perryville"/>
      <sheetName val="Bosque Exp"/>
      <sheetName val="Dahlberg"/>
      <sheetName val="Leases"/>
      <sheetName val="Pepco"/>
      <sheetName val="Independence"/>
      <sheetName val="Wrightsville"/>
      <sheetName val="Zeeland"/>
      <sheetName val="GAS RECEIPTS DATA"/>
      <sheetName val="Instructions"/>
      <sheetName val="CUSTDATA"/>
      <sheetName val="Index"/>
      <sheetName val="Board Capital"/>
      <sheetName val=" GAS RECEIPTS (2)"/>
      <sheetName val="CapData"/>
      <sheetName val="Actual DATA"/>
      <sheetName val="2000 BUDGET DATA"/>
      <sheetName val="Summary of Summaries"/>
      <sheetName val="DATA_2001_Budget"/>
      <sheetName val="Forecast DATA"/>
      <sheetName val="NSW Hyperion"/>
      <sheetName val="Measurement data"/>
      <sheetName val="2001_Budget"/>
      <sheetName val="GN Hyperion"/>
      <sheetName val="ACT Hyperion"/>
      <sheetName val="INDICATOR DATA"/>
      <sheetName val="LTIFR"/>
      <sheetName val="CAPITAL"/>
      <sheetName val="INDICATORS"/>
      <sheetName val="Americas Growth THE GOAL HC"/>
      <sheetName val="Revenu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Chart"/>
      <sheetName val="Assumptions"/>
      <sheetName val="CCA"/>
      <sheetName val="Municpal Taxes"/>
      <sheetName val="Debt (2)"/>
      <sheetName val="DCF&amp;Mult. Val"/>
      <sheetName val="Genco Assets"/>
      <sheetName val="Depr"/>
      <sheetName val="GC"/>
      <sheetName val="Servo-Reg Consolidated"/>
      <sheetName val="Genco Consol."/>
      <sheetName val="Servco  Unreg"/>
      <sheetName val="Servco Unreg Assets"/>
      <sheetName val="Fos&amp;Hyd"/>
      <sheetName val="Nuclear"/>
      <sheetName val="Servco ##Consol##"/>
      <sheetName val="Servco ##SUM##"/>
      <sheetName val="Servco-Reg-Assets "/>
      <sheetName val="Transmission"/>
      <sheetName val="Distribution"/>
      <sheetName val="SC"/>
      <sheetName val="MEU"/>
      <sheetName val="P &amp; I"/>
      <sheetName val="Debt"/>
      <sheetName val="Things to do"/>
      <sheetName val="Base Case"/>
      <sheetName val="Mission Control"/>
      <sheetName val="Summary - Drivers"/>
      <sheetName val="Holdco"/>
      <sheetName val="Drivers"/>
      <sheetName val="Scenario2"/>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 co"/>
      <sheetName val="blank page 18"/>
      <sheetName val="Dist BS MTD corp"/>
      <sheetName val="Dist BS YTDcorp"/>
      <sheetName val="Dist Rev &amp; Mkt ytd corp"/>
      <sheetName val="Dist Cost ytd corp"/>
      <sheetName val="Corp P&amp;L "/>
      <sheetName val="blank sheet 32"/>
      <sheetName val="DIST fin Data "/>
      <sheetName val="Kms laid-connections (A)"/>
      <sheetName val="dpdata(act)"/>
      <sheetName val="dpdata(bud)"/>
      <sheetName val="4.3 Op Ind (A)"/>
      <sheetName val="people data"/>
      <sheetName val="contents"/>
      <sheetName val="Dist ex"/>
      <sheetName val="2.1 Bus Sum-Month"/>
      <sheetName val="2.2 Bus Sum-YTD"/>
      <sheetName val="2.3 Bal Sheet"/>
      <sheetName val="3.1 Rev Month"/>
      <sheetName val="3.2 Rev YTD"/>
      <sheetName val="4.1 Costs-Month"/>
      <sheetName val="4.2 Costs-YTD"/>
      <sheetName val="Drivers"/>
      <sheetName val="E97_DIST"/>
      <sheetName val="CF"/>
      <sheetName val="Front Appendices"/>
      <sheetName val="Dist_co"/>
      <sheetName val="blank_page_18"/>
      <sheetName val="Dist_BS_MTD_corp"/>
      <sheetName val="Dist_BS_YTDcorp"/>
      <sheetName val="Dist_Rev_&amp;_Mkt_ytd_corp"/>
      <sheetName val="Dist_Cost_ytd_corp"/>
      <sheetName val="Corp_P&amp;L_"/>
      <sheetName val="blank_sheet_32"/>
      <sheetName val="DIST_fin_Data_"/>
      <sheetName val="Kms_laid-connections_(A)"/>
      <sheetName val="4_3_Op_Ind_(A)"/>
      <sheetName val="people_data"/>
      <sheetName val="Dist_ex"/>
      <sheetName val="2_1_Bus_Sum-Month"/>
      <sheetName val="2_2_Bus_Sum-YTD"/>
      <sheetName val="2_3_Bal_Sheet"/>
      <sheetName val="3_1_Rev_Month"/>
      <sheetName val="3_2_Rev_YTD"/>
      <sheetName val="4_1_Costs-Month"/>
      <sheetName val="4_2_Costs-YTD"/>
      <sheetName val="Front_Appendices"/>
      <sheetName val="Lists"/>
      <sheetName val="Data Validation"/>
      <sheetName val="List"/>
      <sheetName val="Backgroun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Instructions"/>
      <sheetName val="Debt Portfolio "/>
      <sheetName val="Reference Tab"/>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 val=" Lookup sheet (shared)"/>
      <sheetName val="Cost Centres"/>
      <sheetName val="YTD Direct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MM Query (2)"/>
      <sheetName val="Purpose"/>
      <sheetName val="Instructions"/>
      <sheetName val="Frontpage (OLD)"/>
      <sheetName val="Stack Graph"/>
      <sheetName val="Frontpage (REG)"/>
      <sheetName val="Chart2"/>
      <sheetName val="Program of Work "/>
      <sheetName val="Front Page Reg AssetClass"/>
      <sheetName val="KEEP |CY21 FULLYR Actual"/>
      <sheetName val="Pivot Asset Class"/>
      <sheetName val="Input | Forecast"/>
      <sheetName val="Input | File Setup"/>
      <sheetName val="Input | T0X"/>
      <sheetName val="Input | T0X CY+1"/>
      <sheetName val="Input | T0X CY+2"/>
      <sheetName val="Input | T11"/>
      <sheetName val="Input | T11 CY+1"/>
      <sheetName val="Input | T11 CY+2"/>
      <sheetName val="Working | SAP Uploade File"/>
      <sheetName val="Output | SAP Upload File"/>
      <sheetName val="Questions &amp; Actions"/>
      <sheetName val="Process"/>
      <sheetName val="Output | COR Variance Commentar"/>
      <sheetName val="Output | Old T0X Report"/>
      <sheetName val="Output | T0x Report"/>
      <sheetName val="Input| PMM Query"/>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C"/>
      <sheetName val="Contents"/>
      <sheetName val="Struc_SC"/>
      <sheetName val="Mstructure_SSC"/>
      <sheetName val="Mod_Sche_MS"/>
      <sheetName val="SP_MSSD_MS"/>
      <sheetName val="Dashboards_SSC"/>
      <sheetName val="CROEA_MS"/>
      <sheetName val="ROE_MS"/>
      <sheetName val="ROA_MS"/>
      <sheetName val="DI_MS"/>
      <sheetName val="DE_MS"/>
      <sheetName val="ICC_MS"/>
      <sheetName val="IC_MS"/>
      <sheetName val="FFO_MS"/>
      <sheetName val="Val_MS"/>
      <sheetName val="RE_Multi_MS"/>
      <sheetName val="FS_SSC"/>
      <sheetName val="IS_FO"/>
      <sheetName val="BS_FO"/>
      <sheetName val="CFS_FO"/>
      <sheetName val="FS_Ann_SSC"/>
      <sheetName val="IS_Ann_FO"/>
      <sheetName val="IS_Entity_Ann_FO"/>
      <sheetName val="BS_Ann_FO"/>
      <sheetName val="CFS_Ann_FO"/>
      <sheetName val="Dash_OP_SSC"/>
      <sheetName val="BU_Cont_FO"/>
      <sheetName val="KPRatios_FO"/>
      <sheetName val="Credit_MS"/>
      <sheetName val="Ass_SC"/>
      <sheetName val="GA_SSC"/>
      <sheetName val="GA"/>
      <sheetName val="Inf_FX_FA"/>
      <sheetName val="Op_Ass_Reg_SSC"/>
      <sheetName val="Reg_1_Cur_FA"/>
      <sheetName val="Reg_1_For_FA"/>
      <sheetName val="RAB_1_Assets_BA"/>
      <sheetName val="Op_Ass_UR_SSC"/>
      <sheetName val="NR_FA"/>
      <sheetName val="Op_Ass_MS_SSC"/>
      <sheetName val="AMS_FA"/>
      <sheetName val="Op_Oth_SSC"/>
      <sheetName val="Int_Rev_FA"/>
      <sheetName val="HO_Costs_FA"/>
      <sheetName val="POS_Costs_Alloc_FA"/>
      <sheetName val="Sundry_BS_FA"/>
      <sheetName val="WC_Ass_SSC"/>
      <sheetName val="WC_FA"/>
      <sheetName val="Assets_Ass_SSC"/>
      <sheetName val="Assets_Dep_BA"/>
      <sheetName val="Intan_Dep_BA"/>
      <sheetName val="Assets_Capex_Alloc_FA"/>
      <sheetName val="CS_Ass_SSC"/>
      <sheetName val="Debt_FA"/>
      <sheetName val="Equity_FA"/>
      <sheetName val="Hedging_Ass"/>
      <sheetName val="Tax_Ass_SSC"/>
      <sheetName val="Tax_FA"/>
      <sheetName val="FS_Ass_SSC"/>
      <sheetName val="BS_Open_BA"/>
      <sheetName val="OO_Ass_SSC"/>
      <sheetName val="Ent_Val_BA"/>
      <sheetName val="Eq_Val_BA"/>
      <sheetName val="Scen_A_SSC"/>
      <sheetName val="Scen_Ana_FA"/>
      <sheetName val="OP_SC"/>
      <sheetName val="Bus_Op_SSC"/>
      <sheetName val="Reg_B1_FO"/>
      <sheetName val="NR_FO"/>
      <sheetName val="AMS_FO"/>
      <sheetName val="Op_Sum_FO"/>
      <sheetName val="Oth_Op_SSC"/>
      <sheetName val="Int_Rev_FO"/>
      <sheetName val="HO_Costs_FO"/>
      <sheetName val="POS_Costs_Alloc_FO"/>
      <sheetName val="Sundry_BS_FO"/>
      <sheetName val="WC_OP_SSC"/>
      <sheetName val="WC_FO"/>
      <sheetName val="Assets_OP_SSC"/>
      <sheetName val="Dep_Calc_FO"/>
      <sheetName val="Assets_Bk_FO"/>
      <sheetName val="Assets_Tax_FO"/>
      <sheetName val="Intan_Bk_FO"/>
      <sheetName val="Intan_Tax_FO"/>
      <sheetName val="CS_OP_SSC"/>
      <sheetName val="Debt_FO"/>
      <sheetName val="Equity_FO"/>
      <sheetName val="Hedging_FO"/>
      <sheetName val="Tax_OP_SSC"/>
      <sheetName val="Tax_FO"/>
      <sheetName val="FS_Pipe_SSC"/>
      <sheetName val="IS_Pipe_FO"/>
      <sheetName val="BS_Pipe_FO"/>
      <sheetName val="CFS_Pipe_FO"/>
      <sheetName val="OO_OP_SSC"/>
      <sheetName val="Ent_Val_FO"/>
      <sheetName val="Eq_Val_FO"/>
      <sheetName val="FS_In_Mil_SSC"/>
      <sheetName val="IS_Mil_FO"/>
      <sheetName val="BS_Mil_FO"/>
      <sheetName val="CFS_Mil_FO"/>
      <sheetName val="FS_Mil_SGD_SSC"/>
      <sheetName val="IS_Mil_SGD_FO"/>
      <sheetName val="BS_Mil_SGD_FO"/>
      <sheetName val="CFS_Mil_SGD_FO"/>
      <sheetName val="Appendices_SC"/>
      <sheetName val="Model_Key_SSC"/>
      <sheetName val="Formats_&amp;_Styles_Key_BO"/>
      <sheetName val="Sheet_Naming_Key_BO"/>
      <sheetName val="Range_Naming_Key_BO"/>
      <sheetName val="Import_SSC"/>
      <sheetName val="Periodicity_FO"/>
      <sheetName val="Import_GA_BO"/>
      <sheetName val="Per_Ann_Sum_FO"/>
      <sheetName val="Currency_Conv_MI"/>
      <sheetName val="FS_Struct_MI"/>
      <sheetName val="MI_IS_SSC"/>
      <sheetName val="IS_BMK_S_FO"/>
      <sheetName val="IS_EGP_MI"/>
      <sheetName val="IS_COL_MI"/>
      <sheetName val="IS_ROSE_MI"/>
      <sheetName val="IS_VICHUB_MI"/>
      <sheetName val="IS_QGP_MI"/>
      <sheetName val="IS_ACT_MI"/>
      <sheetName val="IS_JEN_MI"/>
      <sheetName val="IS_JGN_MI"/>
      <sheetName val="IS_UED_MI"/>
      <sheetName val="IS_JAM_MI"/>
      <sheetName val="IS_ESF_MI"/>
      <sheetName val="IS_BMK_E_FO"/>
      <sheetName val="MI_BS_SSC"/>
      <sheetName val="BS_BMK_S_FO"/>
      <sheetName val="BS_EGP_MI"/>
      <sheetName val="BS_COL_MI"/>
      <sheetName val="BS_ROSE_MI"/>
      <sheetName val="BS_VICHUB_MI"/>
      <sheetName val="BS_QGP_MI"/>
      <sheetName val="BS_ACT_MI"/>
      <sheetName val="BS_JEN_MI"/>
      <sheetName val="BS_JGN_MI"/>
      <sheetName val="BS_UED_MI"/>
      <sheetName val="BS_JAM_MI"/>
      <sheetName val="BS_ESF_MI"/>
      <sheetName val="BS_BMK_E_FO"/>
      <sheetName val="MI_CFS_SSC"/>
      <sheetName val="CFS_BMK_S_FO"/>
      <sheetName val="CFS_EGP_MI"/>
      <sheetName val="CFS_COL_MI"/>
      <sheetName val="CFS_ROSE_MI"/>
      <sheetName val="CFS_VICHUB_MI"/>
      <sheetName val="CFS_QGP_MI"/>
      <sheetName val="CFS_ACT_MI"/>
      <sheetName val="CFS_JEN_MI"/>
      <sheetName val="CFS_JGN_MI"/>
      <sheetName val="CFS_UED_MI"/>
      <sheetName val="CFS_JAM_MI"/>
      <sheetName val="CFS_ESF_MI"/>
      <sheetName val="CFS_BMK_E_FO"/>
      <sheetName val="Export_SSC"/>
      <sheetName val="POS_HOC_ME"/>
      <sheetName val="Debt_ME"/>
      <sheetName val="IS_SGD_ME"/>
      <sheetName val="BS_SGD_ME"/>
      <sheetName val="CFS_SGD_ME"/>
      <sheetName val="Chks_SSC"/>
      <sheetName val="Err_Chks_BO"/>
      <sheetName val="Sens_Chks_BO"/>
      <sheetName val="Alt_Chks_BO"/>
      <sheetName val="Lookup_SSC"/>
      <sheetName val="GL"/>
      <sheetName val="Reg_BL"/>
      <sheetName val="NR_BL"/>
      <sheetName val="AMS_BL"/>
      <sheetName val="WC_BL"/>
      <sheetName val="Assets_BL"/>
      <sheetName val="Intan_Tax_2_BL"/>
      <sheetName val="Eq_BL"/>
      <sheetName val="Debt_BL"/>
      <sheetName val="Ent_Val_BL"/>
      <sheetName val="Eq_Val_B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refreshError="1"/>
      <sheetData sheetId="22"/>
      <sheetData sheetId="23" refreshError="1"/>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refreshError="1"/>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I &amp; ASJ ,TMM 5, J-M WD  alloc"/>
      <sheetName val="AOA &amp; AOB re-allocation"/>
      <sheetName val="Shared Costs Allocator"/>
      <sheetName val="AMI direct costs"/>
      <sheetName val="Metering Summary"/>
      <sheetName val="WD Apr to Dec Non Labour Credit"/>
      <sheetName val="Colour meanings"/>
      <sheetName val="Diagramatic"/>
      <sheetName val="Allocators"/>
      <sheetName val="Line Items = Stat Accs"/>
      <sheetName val="IT  as a portion of ACS"/>
      <sheetName val="WD WOBCA Jan to Mar Prop &amp; Proc"/>
      <sheetName val="WOBCA Allocations"/>
      <sheetName val="11a. Maintenance A "/>
      <sheetName val="11b. Maintenance B "/>
      <sheetName val="12a. Operating A "/>
      <sheetName val="12b. Operating B "/>
      <sheetName val="AAA proj spend jan to mar"/>
      <sheetName val="Maintenance Adjust allocators"/>
      <sheetName val="AAA Direct alloc Jan-Mar"/>
      <sheetName val="O Head DSA WD"/>
      <sheetName val="WD Apr to Dec"/>
      <sheetName val="Line items Apr to dec assess cy"/>
      <sheetName val="Line Items = Stat Acc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rol"/>
      <sheetName val="AprilVolume"/>
      <sheetName val="AprilCalcs"/>
      <sheetName val="MayVolume"/>
      <sheetName val="MayCalcs"/>
      <sheetName val="JuneCalcs"/>
      <sheetName val="JuneVolume"/>
      <sheetName val="YTD Calcs"/>
      <sheetName val="Summary"/>
      <sheetName val="TrancheDetail"/>
      <sheetName val="Tranche1Detail"/>
      <sheetName val="Tranche2Detail"/>
      <sheetName val="Tranche3Detail"/>
      <sheetName val="Tranche4Detail"/>
      <sheetName val="Results"/>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Tables"/>
      <sheetName val="ErrorChecks"/>
      <sheetName val="Allowances Mapping&gt;&gt;"/>
      <sheetName val="Base year CY14"/>
      <sheetName val="CY15"/>
      <sheetName val="CY16"/>
      <sheetName val="Forecast - Detail"/>
      <sheetName val="Upload revised"/>
      <sheetName val="Upload scaled"/>
      <sheetName val="Supporting data &gt;&gt;"/>
      <sheetName val="CY16 P1 P2 proj"/>
      <sheetName val="Jen MAT Codes CY15"/>
      <sheetName val="CY15 Actuals"/>
      <sheetName val="CY16 Budget"/>
      <sheetName val="ACS Data"/>
      <sheetName val="ACS"/>
      <sheetName val="CC"/>
      <sheetName val="RIN C by Activity"/>
      <sheetName val="ESF"/>
      <sheetName val="ESF by cost cente"/>
      <sheetName val="JEN Property Costs"/>
      <sheetName val="CAM"/>
      <sheetName val="PAYMENT&lt;$100K"/>
      <sheetName val="RIN A - SCS"/>
      <sheetName val="JEN Data for RINA"/>
      <sheetName val="Reg Categories"/>
      <sheetName val="Final EDPR Model &gt;&gt;"/>
      <sheetName val="Index"/>
      <sheetName val="Input|Base year"/>
      <sheetName val="Input|Non-SCS Opex"/>
      <sheetName val="Input|SCS Adjustments"/>
      <sheetName val="Input|Overheads"/>
      <sheetName val="Input|Rate of Change"/>
      <sheetName val="Calc|SCS Opex Forecast"/>
      <sheetName val="Input|Escalators"/>
      <sheetName val="Calc|SCS Opex Summary"/>
      <sheetName val="Calc|Non-SCS Opex Forecast"/>
      <sheetName val="Output|Models"/>
      <sheetName val="Calc|EBSS"/>
      <sheetName val="Output|PTRM"/>
      <sheetName val="Output|Proposal"/>
      <sheetName val="Output|Appendix 8.1"/>
      <sheetName val="Output|Appendix 8.2"/>
      <sheetName val="Output|R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ase Case 25"/>
      <sheetName val="Base Case 30"/>
      <sheetName val="Values"/>
      <sheetName val="Sheet1"/>
      <sheetName val="Genco"/>
      <sheetName val="Summary - Drivers"/>
      <sheetName val="Summary Financials"/>
      <sheetName val="Print Chart"/>
      <sheetName val="Defease"/>
      <sheetName val="Summary"/>
      <sheetName val="Servco"/>
      <sheetName val="Transco"/>
      <sheetName val="Unreg"/>
      <sheetName val="Disco"/>
      <sheetName val="Retail Merchant-R"/>
      <sheetName val="Remote Communities"/>
      <sheetName val="Network Services"/>
      <sheetName val="MEU"/>
      <sheetName val="P&amp;I"/>
      <sheetName val="IMO"/>
      <sheetName val="CCA"/>
      <sheetName val="Depr"/>
      <sheetName val="Data"/>
      <sheetName val="Debt Portfolio"/>
      <sheetName val="Changes"/>
      <sheetName val="SYDNEY"/>
      <sheetName val="WOLLONGONG"/>
      <sheetName val="CANBERRA"/>
      <sheetName val="BATHURST"/>
      <sheetName val="SYDN WEST"/>
      <sheetName val="GOULBURN"/>
      <sheetName val="MACRO"/>
      <sheetName val="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Summary"/>
      <sheetName val="BoardPL"/>
      <sheetName val="Variances"/>
      <sheetName val="Sheet1"/>
      <sheetName val="Detail"/>
      <sheetName val="TrancheDetail"/>
      <sheetName val="MarginDetail"/>
      <sheetName val="ActBar1"/>
      <sheetName val="ActPie1"/>
      <sheetName val="ActPie2"/>
      <sheetName val="GrpTot"/>
      <sheetName val="DetailAct2"/>
      <sheetName val="DetailActivity"/>
      <sheetName val="RollGraph"/>
      <sheetName val="Audit"/>
      <sheetName val="Capital"/>
      <sheetName val="CCSummary"/>
      <sheetName val="Results"/>
      <sheetName val="UnitResults"/>
      <sheetName val="CapResults"/>
      <sheetName val="BookResults"/>
      <sheetName val="Edits"/>
      <sheetName val="Note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Coy2Jnls"/>
      <sheetName val="Accounts"/>
      <sheetName val="CostCentres"/>
      <sheetName val="FunNames"/>
      <sheetName val="BookLInes"/>
      <sheetName val="ITCombos"/>
      <sheetName val="Coy2"/>
      <sheetName val="Contingencies"/>
      <sheetName val="ModMacro"/>
      <sheetName val="ModUtil"/>
      <sheetName val="Dialog1"/>
      <sheetName val="ModMthEnd"/>
      <sheetName val="ModDel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ilCalcs"/>
      <sheetName val="MayCalcs"/>
      <sheetName val="JunCalcs"/>
      <sheetName val="Julcalcs"/>
      <sheetName val="Augcalcs"/>
      <sheetName val="Sepcalcs"/>
      <sheetName val="OctCalcs"/>
      <sheetName val="MainMenu"/>
      <sheetName val="Control"/>
      <sheetName val="YTD Calcs"/>
      <sheetName val="TotalDetail"/>
      <sheetName val="Detail"/>
      <sheetName val="Variances"/>
      <sheetName val="Audit"/>
      <sheetName val="Capital"/>
      <sheetName val="CCSummary"/>
      <sheetName val="Results"/>
      <sheetName val="UnitResults"/>
      <sheetName val="CapResults"/>
      <sheetName val="BookResults"/>
      <sheetName val="Edits"/>
      <sheetName val="Chartdata"/>
      <sheetName val="ActualOld"/>
      <sheetName val="Actual"/>
      <sheetName val="BudgetAlt"/>
      <sheetName val="Budget"/>
      <sheetName val="OutLook"/>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 val="Month"/>
      <sheetName val="NewCapdown"/>
      <sheetName val="New Capital"/>
      <sheetName val="NewCapunitsdown"/>
      <sheetName val="augit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Version_Control"/>
      <sheetName val="Model Diagram"/>
      <sheetName val="Import|RIN &amp; Allowances"/>
      <sheetName val="Input|Assumptions"/>
      <sheetName val="Input|Escalators"/>
      <sheetName val="Input|Serv_Code_Cost_Alloc"/>
      <sheetName val="Input|Inflation Indices"/>
      <sheetName val="Input|Project Costs"/>
      <sheetName val="Input|Future Projects"/>
      <sheetName val="Input|Overhead"/>
      <sheetName val="Input|LT Capex"/>
      <sheetName val="Input|Scenarios"/>
      <sheetName val="Calc|Detailed Capex"/>
      <sheetName val="Calc|AMP"/>
      <sheetName val="Calc|Reg"/>
      <sheetName val="Output|Projects"/>
      <sheetName val="Output|LT Capex"/>
      <sheetName val="Output|Program of Work"/>
      <sheetName val="Output|Program of Work (2)"/>
      <sheetName val="Output|AMP"/>
      <sheetName val="Output|RAB TAB and Historical"/>
      <sheetName val="Output|AER Categories Level 2"/>
      <sheetName val="Output|AER Categories Level 3"/>
      <sheetName val="Output|RIN E -2.12 Input tables"/>
      <sheetName val="Output|Graphs"/>
      <sheetName val="Output|Addtional Graphs"/>
      <sheetName val="Output|Reg_Chapters"/>
      <sheetName val="Check|List"/>
      <sheetName val="Lookup|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CPI_Escalation"/>
      <sheetName val="RY21-25v.26-30 Comp nom"/>
      <sheetName val="7 CHARTS nominal"/>
      <sheetName val="RY21-25v.26-30 Comp real $2023"/>
      <sheetName val="7 CHARTS real $2023"/>
      <sheetName val="RIN"/>
      <sheetName val="RY21-25"/>
      <sheetName val="RY26-30 Pivot table nominal"/>
      <sheetName val="RY26-30 Pivot table real $2023"/>
      <sheetName val="Cost component view map"/>
      <sheetName val="CY23-24 data for costcom assump"/>
      <sheetName val="Costcom by MAT code"/>
      <sheetName val="Source of Mapping"/>
      <sheetName val="Input|Mapping"/>
      <sheetName val="Input|AM real $2023"/>
      <sheetName val="Input|AM nominal"/>
      <sheetName val="Input|IT"/>
      <sheetName val="Input|Finance"/>
      <sheetName val="Calc|Full_Project_List"/>
      <sheetName val="Output|Gross_Capex"/>
      <sheetName val="Output|Net_Capex"/>
      <sheetName val="Output|Deferred"/>
      <sheetName val="Output|Escalation_Weight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Mapping"/>
      <sheetName val="ServiceCodeRules"/>
      <sheetName val="ProjectExceptions"/>
      <sheetName val="Input|AM"/>
      <sheetName val="Sheet3"/>
      <sheetName val="Sheet2"/>
      <sheetName val="Sheet1"/>
      <sheetName val="Input|IT"/>
      <sheetName val="Input|Finance"/>
      <sheetName val="Calc|Full_Project_List"/>
      <sheetName val="Output|Gross_Capex"/>
      <sheetName val="Output|Net_Capex"/>
      <sheetName val="Output|Deferred"/>
      <sheetName val="Output|Escalation_Weights"/>
      <sheetName val="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Log"/>
      <sheetName val="Plan Start&gt;"/>
      <sheetName val="JGN Plan"/>
      <sheetName val="JEN Plan"/>
      <sheetName val="EGP Plan"/>
      <sheetName val="QGP Plan"/>
      <sheetName val="Vichub Plan"/>
      <sheetName val="Colongra Plan"/>
      <sheetName val="Rosehill Plan"/>
      <sheetName val="UED Plan"/>
      <sheetName val="ActewAGL Plan"/>
      <sheetName val="Zinfra Plan"/>
      <sheetName val="NGP Plan"/>
      <sheetName val="ESF Plan"/>
      <sheetName val="Other Plan"/>
      <sheetName val="Target 2"/>
      <sheetName val="WD External Plan"/>
      <sheetName val="Eliminations Plan"/>
      <sheetName val="Tax Paid Adj"/>
      <sheetName val="&lt;Plan End"/>
      <sheetName val="Consolidation"/>
      <sheetName val="Cunningham_BAFO"/>
      <sheetName val="Consolidation_Inc DDP"/>
      <sheetName val="Consol Cunningham"/>
      <sheetName val="Consol Cunningham_Check"/>
      <sheetName val="Output"/>
      <sheetName val="Output_Consol incl DDP"/>
      <sheetName val="Output_Delta"/>
      <sheetName val="Interest"/>
      <sheetName val="Acquisition Start&gt;"/>
      <sheetName val="Cunningham"/>
      <sheetName val="Forrest"/>
      <sheetName val="UED Plan_Reversed Out"/>
      <sheetName val="EGP Plan_Reversed Out"/>
      <sheetName val="UED Acquired 2"/>
      <sheetName val="&lt;Acquisition End"/>
      <sheetName val="Control"/>
      <sheetName val="Forrest Input"/>
      <sheetName val="Consol + Forrest"/>
      <sheetName val="Consol + Cunningham"/>
      <sheetName val="Consol + Forrest + Cunningham"/>
      <sheetName val="Consol (All Transactions)"/>
      <sheetName val="Var."/>
      <sheetName val="Acquisition Dashboard"/>
      <sheetName val="Charts"/>
      <sheetName val="UED Acquisition OB"/>
      <sheetName val="UED Input_100pc"/>
      <sheetName val="Debt Analysis"/>
      <sheetName val="Outputs to external parties"/>
      <sheetName val="Conv Note"/>
      <sheetName val="Dashboard"/>
      <sheetName val="SP Meeting Feb 17"/>
      <sheetName val="FCF"/>
      <sheetName val="Redundant sheets&gt;&gt;"/>
      <sheetName val="Sheet Check "/>
      <sheetName val="Raw Data&gt;&gt;"/>
      <sheetName val="CCS"/>
      <sheetName val="Outputs for budget pack CY17&gt;&gt;"/>
      <sheetName val="Impairment Summary"/>
      <sheetName val="Dashboard (CY17 Budget)"/>
      <sheetName val="EBITDA vs ROE"/>
      <sheetName val="WACC Comparison"/>
      <sheetName val="FCF CY16Budget"/>
      <sheetName val="D&amp;A Summary"/>
      <sheetName val="WDV Forecast"/>
      <sheetName val="Acquisition Template"/>
      <sheetName val="Acquisition Plan 1"/>
      <sheetName val="Version_Assumptions Log"/>
      <sheetName val="DDP Plan"/>
      <sheetName val="NES Plan"/>
      <sheetName val="BOO(T) Plan"/>
      <sheetName val="Corporate Plan"/>
      <sheetName val="Budget Supplementary"/>
      <sheetName val="Reconciliation with CY17"/>
      <sheetName val="Input"/>
      <sheetName val="Capex Calc"/>
      <sheetName val="Capex Funding com profile"/>
      <sheetName val="Capex Source"/>
      <sheetName val="Schematics"/>
      <sheetName val="Finance_C"/>
      <sheetName val="Treasury MBR Summary"/>
      <sheetName val="Impairment"/>
      <sheetName val="Consol incl DDP"/>
      <sheetName val="At-risk"/>
      <sheetName val="Tax Depreciation"/>
      <sheetName val="BS Allocation_C"/>
      <sheetName val="Control_New"/>
      <sheetName val="Equity Rec"/>
      <sheetName val="Finance Allocation_C"/>
      <sheetName val="CY17 Budget_Check"/>
      <sheetName val="Input Data&gt;&gt;"/>
      <sheetName val="Finance Lease"/>
      <sheetName val="To be rebuilt&gt;&gt;"/>
      <sheetName val="Comparison"/>
      <sheetName val="Interest_CY17"/>
      <sheetName val="NPAT Rec"/>
      <sheetName val="Totex"/>
      <sheetName val="Scenario Comparison"/>
      <sheetName val="High level|Assumptions (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sheetName val="Workings"/>
      <sheetName val="Journal Upload"/>
    </sheetNames>
    <sheetDataSet>
      <sheetData sheetId="0"/>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PS"/>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5. Financial position"/>
      <sheetName val="16. Cashflow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Assumptions"/>
      <sheetName val="Sheet1"/>
      <sheetName val="Input|Project Costs"/>
      <sheetName val="Output|Historical"/>
      <sheetName val="JGN_JAMACT"/>
      <sheetName val="Capex Mapping"/>
      <sheetName val="BENCHMARKING MAPPING"/>
      <sheetName val="REMITTAL SUBMISSION MAPPING --&gt;"/>
      <sheetName val="JGN RIN CATEG MAPPING 2015"/>
      <sheetName val="Cost element Mapping 2015"/>
      <sheetName val="RIN MAPPING 2 201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MW"/>
      <sheetName val="MW1"/>
      <sheetName val="MW2"/>
      <sheetName val="Graphs"/>
      <sheetName val="Americas Exec"/>
      <sheetName val="Consulting Services"/>
      <sheetName val="Corp OH"/>
      <sheetName val="Corp Funding"/>
      <sheetName val="SCEM"/>
      <sheetName val="SPS"/>
      <sheetName val="NA"/>
      <sheetName val="LA"/>
      <sheetName val="AMERICAS"/>
      <sheetName val="EUROPE"/>
      <sheetName val="Asia"/>
      <sheetName val="TOTAL SEI"/>
      <sheetName val="ROE"/>
      <sheetName val="dpdata(bud)"/>
      <sheetName val="dpdata(act)"/>
      <sheetName val="Summary - Drivers"/>
      <sheetName val="Regions Fin Stmts THE GOAL H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Inputs"/>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 Time"/>
      <sheetName val="Sheet4"/>
      <sheetName val="Cost Centres"/>
      <sheetName val="Base"/>
      <sheetName val="TCR"/>
      <sheetName val="DESP"/>
      <sheetName val="STIPS"/>
      <sheetName val="Costs"/>
      <sheetName val="tiers"/>
      <sheetName val="Global Inputs"/>
      <sheetName val="Valuation_Inputs"/>
      <sheetName val="Elec. Tariff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Distribition List"/>
      <sheetName val="Instructions"/>
    </sheetNames>
    <sheetDataSet>
      <sheetData sheetId="0" refreshError="1"/>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Charts RAS real$2025 I2"/>
      <sheetName val="Output|Charts real$2025 I2.1 E"/>
      <sheetName val="Output|Charts AM real$2023 I2.1"/>
    </sheetNames>
    <sheetDataSet>
      <sheetData sheetId="0"/>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osition Management Report"/>
      <sheetName val="Personal Leave Report"/>
      <sheetName val="Leave Balance Report"/>
      <sheetName val="Termination Report"/>
      <sheetName val="New Hire Report"/>
      <sheetName val="Movement Report"/>
      <sheetName val="Admin Report"/>
      <sheetName val="Formats"/>
      <sheetName val="Please Wait"/>
      <sheetName val="Graph Calculations"/>
      <sheetName val="Movement Calculations"/>
      <sheetName val="LTA Movements"/>
      <sheetName val="General Calculations"/>
      <sheetName val="Layouts"/>
      <sheetName val="Position Management Data"/>
      <sheetName val="Recruitment Data"/>
      <sheetName val="Personal Leave Data"/>
      <sheetName val="Leave Balance Data"/>
      <sheetName val="Termination Data"/>
      <sheetName val="LTA Data"/>
      <sheetName val="New Hire Data"/>
      <sheetName val="Budget"/>
      <sheetName val="Head Count History"/>
      <sheetName val="Org ID Map"/>
      <sheetName val="Old Org ID Map"/>
      <sheetName val="Sub Entities List"/>
      <sheetName val="Upload Notes"/>
      <sheetName val="Need From Elizabeth"/>
      <sheetName val="Documentation Notes"/>
      <sheetName val="Lists"/>
      <sheetName val="Login"/>
      <sheetName val="Gloss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Index"/>
      <sheetName val="Input|Historical"/>
      <sheetName val="Input|Weights"/>
      <sheetName val="Input|CPI_Escalation"/>
      <sheetName val="AER Summary"/>
      <sheetName val="Input|Forecast"/>
      <sheetName val="Models Output Changes"/>
      <sheetName val="Calc|OH"/>
      <sheetName val="Output|PTRM JGN RP"/>
      <sheetName val="Output|2020 Plan JGN RP"/>
      <sheetName val="Calc|Escalators"/>
      <sheetName val="Calc|Capex Flow(Real2018)"/>
      <sheetName val="Calc|Capex Flow(Real2020)"/>
      <sheetName val="Calc|Capex Flow(Nominal)"/>
      <sheetName val="PIVOT nominal"/>
      <sheetName val="Calc|Capex Flow(Nominal) (copy)"/>
      <sheetName val="PIVOT real RY23"/>
      <sheetName val="Calc|Capex Flow(RealRY23)"/>
      <sheetName val="Calc|RIN"/>
      <sheetName val="Output|Capex Summary(Real2018)"/>
      <sheetName val="Output|Capex Summary(Real2020)"/>
      <sheetName val="Output|Real2020"/>
      <sheetName val="Output|Nominal"/>
      <sheetName val="Output|RIN"/>
      <sheetName val="Output|RIN (incl OH)"/>
      <sheetName val="Output|PTRM"/>
      <sheetName val="Output|2020 Plan"/>
      <sheetName val="Lookup|Tables"/>
      <sheetName val="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sheetName val="Sheet 1"/>
      <sheetName val="ESF Summary"/>
      <sheetName val="1102-Legal"/>
      <sheetName val="1264-HSE"/>
      <sheetName val="1261-Group HR"/>
      <sheetName val="1151-Corporate Comms"/>
      <sheetName val="1281-Business&amp;Risk"/>
      <sheetName val="1215-Internal Audit"/>
      <sheetName val="1211-Investor Relations"/>
      <sheetName val="1251-Investment Analysis"/>
      <sheetName val="1231-Treasury"/>
      <sheetName val="1201-CFO"/>
      <sheetName val="1104-Board"/>
      <sheetName val="1601-Strategy&amp;Development"/>
      <sheetName val="1101-CEO"/>
      <sheetName val="1651-AOI"/>
      <sheetName val="1206-Taxation"/>
      <sheetName val="1241-Financial Control"/>
      <sheetName val="InfoSYS"/>
      <sheetName val="Last"/>
      <sheetName val="ESF 2005 Budget"/>
      <sheetName val="IS Forecast 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sheetName val="Sheet 1"/>
      <sheetName val="ESF Summary"/>
      <sheetName val="1102-Legal"/>
      <sheetName val="1264-HSE"/>
      <sheetName val="1261-Group HR"/>
      <sheetName val="1151-Corporate Comms"/>
      <sheetName val="1281-Business&amp;Risk"/>
      <sheetName val="1215-Internal Audit"/>
      <sheetName val="1211-Investor Relations"/>
      <sheetName val="1251-Investment Analysis"/>
      <sheetName val="1231-Treasury"/>
      <sheetName val="1201-CFO"/>
      <sheetName val="1104-Board"/>
      <sheetName val="1601-Strategy&amp;Development"/>
      <sheetName val="1101-CEO"/>
      <sheetName val="1651-AOI"/>
      <sheetName val="1206-Taxation"/>
      <sheetName val="1241-Financial Control"/>
      <sheetName val="InfoSYS"/>
      <sheetName val="Last"/>
      <sheetName val="ESF 2005 Budget"/>
      <sheetName val="IS Forecast 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sheetName val="Sheet 1"/>
      <sheetName val="ESF Summary"/>
      <sheetName val="1102-Legal"/>
      <sheetName val="1264-HSE"/>
      <sheetName val="1261-Group HR"/>
      <sheetName val="1151-Corporate Comms"/>
      <sheetName val="1281-Business&amp;Risk"/>
      <sheetName val="1215-Internal Audit"/>
      <sheetName val="1211-Investor Relations"/>
      <sheetName val="1251-Investment Analysis"/>
      <sheetName val="1231-Treasury"/>
      <sheetName val="1201-CFO"/>
      <sheetName val="1104-Board"/>
      <sheetName val="1601-Strategy&amp;Development"/>
      <sheetName val="1101-CEO"/>
      <sheetName val="1651-AOI"/>
      <sheetName val="1206-Taxation"/>
      <sheetName val="1241-Financial Control"/>
      <sheetName val="InfoSYS"/>
      <sheetName val="Last"/>
      <sheetName val="ESF 2005 Budget"/>
      <sheetName val="IS Forecast 2005"/>
      <sheetName val="ESF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s"/>
      <sheetName val="Receivables"/>
      <sheetName val="Payables"/>
      <sheetName val="Balance Sheet"/>
      <sheetName val="Cashflow"/>
      <sheetName val="1.4-P&amp;L Report"/>
      <sheetName val="Reconciliation"/>
      <sheetName val="Source"/>
      <sheetName val="Navigation"/>
      <sheetName val="Sign Off"/>
      <sheetName val="1.1-P&amp;L Input (PriorYr)"/>
      <sheetName val="1.2-P&amp;L Input (Yr1)"/>
      <sheetName val="2.2-BS Input (Yr1)"/>
      <sheetName val="1.3-P&amp;L Input (Yr2-5)"/>
      <sheetName val="3.4-CF Report"/>
      <sheetName val="2.1-BS Input (Prior Yr)"/>
      <sheetName val="2.3-BS Input (Yr2-5)"/>
      <sheetName val="2.4-BS Report"/>
      <sheetName val="3.1-CF Input (Prior Yr)"/>
      <sheetName val="3.2-CF Input (Yr1)"/>
      <sheetName val="3.3-CF Input (Yr2-5)"/>
      <sheetName val="4.1-Capex Input (Prior Yr)"/>
      <sheetName val="4.2-Capex Input (Yr1)"/>
      <sheetName val="4.3-Capex Input (Yr2-5)"/>
      <sheetName val="5.1-InterCo P&amp;L Input (PriorYr)"/>
      <sheetName val="5.2-InterCo P&amp;L Input (Yr1)"/>
      <sheetName val="6.1-InterCo BS Input (PriorYr)"/>
      <sheetName val="6.2-InterCo BS Input (Y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APEX"/>
      <sheetName val="Sugar Creek"/>
      <sheetName val="CC8"/>
      <sheetName val="Perryville"/>
      <sheetName val="Bosque Exp"/>
      <sheetName val="Dahlberg"/>
      <sheetName val="Leases"/>
      <sheetName val="Pepco"/>
      <sheetName val="Independence"/>
      <sheetName val="Wrightsville"/>
      <sheetName val="Zeeland"/>
      <sheetName val="Americas Growth THE GOAL HC"/>
      <sheetName val="GAS RECEIPTS DATA"/>
      <sheetName val="Instructions"/>
      <sheetName val="CUSTDATA"/>
      <sheetName val="Index"/>
      <sheetName val="Board Capital"/>
      <sheetName val=" GAS RECEIPTS (2)"/>
      <sheetName val="CapData"/>
      <sheetName val="Actual DATA"/>
      <sheetName val="2000 BUDGET DATA"/>
      <sheetName val="Summary of Summaries"/>
      <sheetName val="DATA_2001_Budget"/>
      <sheetName val="Forecast DATA"/>
      <sheetName val="NSW Hyperion"/>
      <sheetName val="Measurement data"/>
      <sheetName val="2001_Budget"/>
      <sheetName val="GN Hyperion"/>
      <sheetName val="ACT Hyperion"/>
      <sheetName val="INDICATOR DATA"/>
      <sheetName val="LTIFR"/>
      <sheetName val="CAPITAL"/>
      <sheetName val="INDICATORS"/>
      <sheetName val="Revenu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Instructions"/>
      <sheetName val="Control"/>
      <sheetName val="Timetable"/>
      <sheetName val="Global"/>
      <sheetName val="Contract update"/>
      <sheetName val="Input-Actual"/>
      <sheetName val="Capex"/>
      <sheetName val="Other Items"/>
      <sheetName val="Intercoy  (PL)"/>
      <sheetName val="Intercoy  (BS)"/>
      <sheetName val="Forecast"/>
      <sheetName val="Trial Balance"/>
      <sheetName val="Budget"/>
      <sheetName val="Results Summary"/>
      <sheetName val="Results Detailed PL"/>
      <sheetName val="Results Detailed BS"/>
      <sheetName val="Previous Result"/>
      <sheetName val="Q1_Forecast"/>
      <sheetName val="Q2_Forecast"/>
      <sheetName val="Q3_Forecast"/>
      <sheetName val="BU Tabs--&gt;"/>
      <sheetName val="Sheet1"/>
      <sheetName val="Sheet2"/>
      <sheetName val="Sheet3"/>
      <sheetName val="Sheet4"/>
      <sheetName val="Sheet5"/>
      <sheetName val="Ag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E1. Expenditure Summary"/>
      <sheetName val="E2. Mains Repex"/>
      <sheetName val="E3. Mains Augex"/>
      <sheetName val="E4. Meter replacement"/>
      <sheetName val="E5. New Connections"/>
      <sheetName val="E6. Non-network"/>
      <sheetName val="E10. Overheads"/>
      <sheetName val="E11. Labour"/>
      <sheetName val="E12. ICT"/>
      <sheetName val="E13. Other capex"/>
      <sheetName val="E20. Opex"/>
      <sheetName val="E21. ARS"/>
      <sheetName val="N1.1. Demand"/>
      <sheetName val="N1.2. Demand"/>
      <sheetName val="N2. Network characteristics"/>
      <sheetName val="S1.1. Customer numbers"/>
      <sheetName val="S1.2. Customer numbers"/>
      <sheetName val="S10. Supply quality"/>
      <sheetName val="S11. Network reliability"/>
      <sheetName val="S14. Network integrity"/>
      <sheetName val="Checks"/>
      <sheetName val="F1. Income"/>
      <sheetName val="F2. Capex"/>
      <sheetName val="F3. Revenue"/>
      <sheetName val="F4. Opex"/>
      <sheetName val="F6. Related party transactions"/>
      <sheetName val="F7. Provisions"/>
      <sheetName val="F9. Pass throughs"/>
      <sheetName val="Copy of JGN Access arrangement "/>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E1. Expenditure Summary"/>
      <sheetName val="E2. Mains Repex"/>
      <sheetName val="E3. Mains Augex"/>
      <sheetName val="E4. Meter replacement"/>
      <sheetName val="E5. New Connections"/>
      <sheetName val="E6. Non-network"/>
      <sheetName val="E10. Overheads"/>
      <sheetName val="E11. Labour"/>
      <sheetName val="E12. ICT"/>
      <sheetName val="E13. Other capex"/>
      <sheetName val="E20. Opex"/>
      <sheetName val="E21. ARS"/>
      <sheetName val="N1.1. Demand"/>
      <sheetName val="N1.2.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Prov support"/>
      <sheetName val="SAP 2011-13 OC"/>
      <sheetName val="SAP Jul 13-Jun 14 OC"/>
      <sheetName val="SAP Jul 14-Jun 15 OC"/>
      <sheetName val="SAP Jul 15-Jun 16 OC"/>
      <sheetName val="SAP Jul 16-Jun 17 OC"/>
      <sheetName val="SAP Jul 17-Jun 18 OC"/>
      <sheetName val="SAP Jul 18-Jun19 OC"/>
      <sheetName val="Carbon Credit"/>
      <sheetName val="Compensation Jul 17 - Jun 18"/>
      <sheetName val="Compensation Jul 18 - Jun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Summary"/>
      <sheetName val="BoardPL"/>
      <sheetName val="Variances"/>
      <sheetName val="Sheet1"/>
      <sheetName val="Detail"/>
      <sheetName val="ActBar1"/>
      <sheetName val="ActPie1"/>
      <sheetName val="ActPie2"/>
      <sheetName val="GrpTot"/>
      <sheetName val="DetailAct2"/>
      <sheetName val="DetailActivity"/>
      <sheetName val="RollGraph"/>
      <sheetName val="Audit"/>
      <sheetName val="Capital"/>
      <sheetName val="CCSummary"/>
      <sheetName val="Results"/>
      <sheetName val="UnitResults"/>
      <sheetName val="CapResults"/>
      <sheetName val="BookResults"/>
      <sheetName val="Edits"/>
      <sheetName val="Note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Coy2Jnls"/>
      <sheetName val="Accounts"/>
      <sheetName val="CostCentres"/>
      <sheetName val="FunNames"/>
      <sheetName val="BookLInes"/>
      <sheetName val="ITCombos"/>
      <sheetName val="Coy2"/>
      <sheetName val="Contingencies"/>
      <sheetName val="ModMacro"/>
      <sheetName val="ModUtil"/>
      <sheetName val="Dialog1"/>
      <sheetName val="ModMthEnd"/>
      <sheetName val="ModDel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Debt Portfolio "/>
      <sheetName val="Instructions"/>
      <sheetName val="Reference Tab"/>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 val=" Lookup sheet (shared)"/>
      <sheetName val="Cost Centres"/>
      <sheetName val="YTD Direct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TOTALS"/>
      <sheetName val="Exchange Rates"/>
      <sheetName val="INFO"/>
      <sheetName val="DON BACON"/>
      <sheetName val="JOHN BOGATZ"/>
      <sheetName val="MATT GIESECKE"/>
      <sheetName val="RONALD HINSLEY"/>
      <sheetName val="MIKE JONAGAN"/>
      <sheetName val="DOUGLAS LINK"/>
      <sheetName val="RANDAL MILLER"/>
      <sheetName val="BEN SMITH"/>
      <sheetName val="SPARE"/>
      <sheetName val="Resident TR's"/>
      <sheetName val="NR TR"/>
      <sheetName val="ROBERT BROW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Dump"/>
      <sheetName val="Trial Balance 31.12.07 v1"/>
      <sheetName val="Input-Actual"/>
      <sheetName val="Retained Earnings Rec"/>
      <sheetName val="Balance Sheet"/>
      <sheetName val="11000 . 11005"/>
      <sheetName val="11100"/>
      <sheetName val="11200"/>
      <sheetName val="11305"/>
      <sheetName val="11450"/>
      <sheetName val="11450 AAMJune 08"/>
      <sheetName val="11450 AAMWorkings"/>
      <sheetName val="11460"/>
      <sheetName val="14010"/>
      <sheetName val="20005"/>
      <sheetName val="22000"/>
      <sheetName val="FA_30062008"/>
      <sheetName val="WIP"/>
      <sheetName val="IS Budget 2008"/>
      <sheetName val="FA3182007"/>
      <sheetName val="25100"/>
      <sheetName val="30005"/>
      <sheetName val="30200"/>
      <sheetName val="30200-June Movement"/>
      <sheetName val="31000 GL Mar"/>
      <sheetName val="31000"/>
      <sheetName val="31000 _Workings"/>
      <sheetName val="31005"/>
      <sheetName val="32120"/>
      <sheetName val="32030"/>
      <sheetName val="40300"/>
      <sheetName val="30200 WP"/>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or"/>
      <sheetName val="2006"/>
      <sheetName val="Input--&gt; Staff"/>
      <sheetName val="Input--&gt;Travel"/>
      <sheetName val="Input--&gt; Contractors"/>
      <sheetName val="Input--&gt; Consultants"/>
      <sheetName val="Input--&gt; Cost recovery"/>
      <sheetName val="Input--&gt; Other"/>
      <sheetName val="Input--&gt; Property"/>
      <sheetName val="Input--&gt; Insurance"/>
      <sheetName val="2005"/>
      <sheetName val="Data--&gt;Actuals"/>
      <sheetName val="Link--&gt;Travel"/>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oyee Allocation"/>
      <sheetName val="Payroll Posting - September"/>
      <sheetName val="September - Summary"/>
      <sheetName val="September - Workings"/>
      <sheetName val="Payroll Allocation"/>
      <sheetName val="13002"/>
      <sheetName val="10800"/>
      <sheetName val="Sheet1"/>
      <sheetName val="11000"/>
      <sheetName val="11002"/>
      <sheetName val="2006"/>
      <sheetName val="AGL Group Variable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Chart"/>
      <sheetName val="Assumptions"/>
      <sheetName val="CCA"/>
      <sheetName val="Municpal Taxes"/>
      <sheetName val="Debt (2)"/>
      <sheetName val="DCF&amp;Mult. Val"/>
      <sheetName val="Genco Assets"/>
      <sheetName val="Depr"/>
      <sheetName val="GC"/>
      <sheetName val="Servo-Reg Consolidated"/>
      <sheetName val="Genco Consol."/>
      <sheetName val="Servco  Unreg"/>
      <sheetName val="Servco Unreg Assets"/>
      <sheetName val="Fos&amp;Hyd"/>
      <sheetName val="Nuclear"/>
      <sheetName val="Servco ##Consol##"/>
      <sheetName val="Servco ##SUM##"/>
      <sheetName val="Servco-Reg-Assets "/>
      <sheetName val="Transmission"/>
      <sheetName val="Distribution"/>
      <sheetName val="SC"/>
      <sheetName val="MEU"/>
      <sheetName val="P &amp; I"/>
      <sheetName val="Debt"/>
      <sheetName val="Things to do"/>
      <sheetName val="Base Case"/>
      <sheetName val="Mission Control"/>
      <sheetName val="Summary - Drivers"/>
      <sheetName val="Holdco"/>
      <sheetName val="Drivers"/>
      <sheetName val="Scenario2"/>
      <sheetName val="CF"/>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
      <sheetName val="Error checks"/>
      <sheetName val="P1 &amp; P2 Proj Matrix"/>
      <sheetName val="Regulatory Summary"/>
      <sheetName val="Master Data"/>
      <sheetName val="Variance to TD"/>
      <sheetName val="Matrix Forecast"/>
      <sheetName val="Cost Centre Consol"/>
      <sheetName val="Projects Consol"/>
      <sheetName val="SRM&gt;&gt;"/>
      <sheetName val="SRM Summary"/>
      <sheetName val="SRM CC"/>
      <sheetName val="SRM CrossFunc"/>
      <sheetName val="SRM Projects"/>
      <sheetName val="SRM CY15 to CY16"/>
      <sheetName val="BD&gt;&gt;"/>
      <sheetName val="BD Summary"/>
      <sheetName val="BD CC"/>
      <sheetName val="BD CrossFunc"/>
      <sheetName val="BD Projects"/>
      <sheetName val="BD CY15 to CY16"/>
      <sheetName val="MD&gt;&gt;"/>
      <sheetName val="MD Summary"/>
      <sheetName val="MD CC"/>
      <sheetName val="MD CrossFunc"/>
      <sheetName val="MD Projects"/>
      <sheetName val="MD CY15 to CY16"/>
      <sheetName val="BE&gt;&gt;"/>
      <sheetName val="BE Summary"/>
      <sheetName val="BE CC"/>
      <sheetName val="BE CrossFunc"/>
      <sheetName val="BE Projects"/>
      <sheetName val="BE CY15 to CY16"/>
      <sheetName val="HSQ&gt;&gt;"/>
      <sheetName val="HSQ Summary"/>
      <sheetName val="HSQ CC"/>
      <sheetName val="HSQ CrossFunc"/>
      <sheetName val="HSQ Projects"/>
      <sheetName val="HSQ CY15 to CY16"/>
      <sheetName val="CIO&gt;&gt;"/>
      <sheetName val="CIO Summary"/>
      <sheetName val="CIO CC"/>
      <sheetName val="CIO CrossFunc"/>
      <sheetName val="CIO Projects"/>
      <sheetName val="CIO CY15 to CY16"/>
      <sheetName val="LGL&gt;&gt;"/>
      <sheetName val="LGL Summary"/>
      <sheetName val="LGL CC"/>
      <sheetName val="LGL CrossFunc"/>
      <sheetName val="LGL Projects"/>
      <sheetName val="LGL CY15 to CY16"/>
      <sheetName val="CFO&gt;&gt;"/>
      <sheetName val="CFO Summary"/>
      <sheetName val="CFO CC"/>
      <sheetName val="CFO CrossFunc"/>
      <sheetName val="CFO Projects"/>
      <sheetName val="CFO CY15 to CY16"/>
      <sheetName val="Other&gt;&gt;"/>
      <sheetName val="AM CrossFunc"/>
      <sheetName val="AM Projects"/>
      <sheetName val="SD CrossFunc"/>
      <sheetName val="SD Projects"/>
      <sheetName val="CAM Projects"/>
      <sheetName val="Capitalisation Projects"/>
      <sheetName val="Source Data"/>
      <sheetName val="Top Down Matrix Frcst"/>
      <sheetName val="BI Report CY15"/>
      <sheetName val="BI Report CY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_Assumptions Log"/>
      <sheetName val="Changes Log"/>
      <sheetName val="Plan Start&gt;"/>
      <sheetName val="JGN Plan"/>
      <sheetName val="JEN Plan"/>
      <sheetName val="EGP Plan"/>
      <sheetName val="QGP Plan"/>
      <sheetName val="Vichub Plan"/>
      <sheetName val="Colongra Plan"/>
      <sheetName val="Rosehill Plan"/>
      <sheetName val="Zinfra Plan"/>
      <sheetName val="NGP Plan"/>
      <sheetName val="DDP Plan"/>
      <sheetName val="NES Plan"/>
      <sheetName val="WD External Plan"/>
      <sheetName val="BOO(T) Plan"/>
      <sheetName val="Corporate Plan"/>
      <sheetName val="UED Plan"/>
      <sheetName val="ActewAGL Plan"/>
      <sheetName val="Eliminations Plan"/>
      <sheetName val="Tax Paid Adj"/>
      <sheetName val="&lt;Plan End"/>
      <sheetName val="Consolidation"/>
      <sheetName val="Acq Start&gt;"/>
      <sheetName val="TPCF"/>
      <sheetName val="SGPCF"/>
      <sheetName val="Ruby Lateral"/>
      <sheetName val="SG Interconnect"/>
      <sheetName val="Gooimba Lat"/>
      <sheetName val="Orana Spur"/>
      <sheetName val="&lt;Acq End"/>
      <sheetName val="Project Logan Consol"/>
      <sheetName val="Logan Summary"/>
      <sheetName val="Consol Inc Acq"/>
      <sheetName val="Schematics"/>
      <sheetName val="Input"/>
      <sheetName val="Control_I"/>
      <sheetName val="Output"/>
      <sheetName val="Dashboard"/>
      <sheetName val="Reconciliation with CY17"/>
      <sheetName val="FCF"/>
      <sheetName val="Equity Rec"/>
      <sheetName val="Impairment"/>
      <sheetName val="Capex_C"/>
      <sheetName val="Finance_C"/>
      <sheetName val="Capex Funding com profile"/>
      <sheetName val="Capex Source"/>
      <sheetName val="Tax Depre_C"/>
      <sheetName val="BS Allocation_C"/>
      <sheetName val="Finance Allocation_C"/>
      <sheetName val="Ad hoc Analysis&gt;&gt;"/>
      <sheetName val="CY17 Budget_Check"/>
      <sheetName val="Scenario Comparison"/>
      <sheetName val="Totex"/>
      <sheetName val="DDP Quarterly"/>
      <sheetName val="Opex by Function"/>
      <sheetName val="Budget Supplementary"/>
      <sheetName val="Consol incl DDP"/>
      <sheetName val="Treasury MBR Summary"/>
      <sheetName val="At-risk"/>
      <sheetName val="Input Data&gt;&gt;"/>
      <sheetName val="Finance Lease"/>
      <sheetName val="To be rebuilt&gt;&gt;"/>
      <sheetName val="Control"/>
      <sheetName val="Conv Note"/>
      <sheetName val="Comparison"/>
      <sheetName val="Interest_CY17"/>
      <sheetName val="NPAT Rec"/>
      <sheetName val="High level|Assumptions (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refreshError="1"/>
      <sheetData sheetId="65" refreshError="1"/>
      <sheetData sheetId="66" refreshError="1"/>
      <sheetData sheetId="67" refreshError="1"/>
      <sheetData sheetId="6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tart&gt;"/>
      <sheetName val="JGN Plan"/>
      <sheetName val="JEN Plan"/>
      <sheetName val="AMILY Plan"/>
      <sheetName val="EGP Plan"/>
      <sheetName val="QGP Plan"/>
      <sheetName val="Vichub Plan"/>
      <sheetName val="Colongra Plan"/>
      <sheetName val="Rosehill Plan"/>
      <sheetName val="UED Plan"/>
      <sheetName val="ActewAGL Plan"/>
      <sheetName val="Zinfra Plan"/>
      <sheetName val="WD Plan"/>
      <sheetName val="WD External Plan"/>
      <sheetName val="ESF Plan"/>
      <sheetName val="Other Plan"/>
      <sheetName val="Eliminations Plan"/>
      <sheetName val="Tax Paid Adj"/>
      <sheetName val="&lt;Plan End"/>
      <sheetName val="Consolidation"/>
      <sheetName val="Control"/>
      <sheetName val="Interest"/>
      <sheetName val="Output"/>
      <sheetName val="Cost 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Instructions"/>
      <sheetName val="Entry Screen"/>
      <sheetName val="Dashboard|PoleToPit"/>
      <sheetName val="Calculations|PTP"/>
      <sheetName val="Inputs|Project"/>
      <sheetName val="Financials"/>
      <sheetName val="Customer Contribution"/>
      <sheetName val="LCTA"/>
      <sheetName val="Design"/>
      <sheetName val="HV System"/>
      <sheetName val="Contract Schedule|List"/>
      <sheetName val="Contract Schedule"/>
      <sheetName val="Quantity|Input"/>
      <sheetName val="Non-Contestable Costs|Input"/>
      <sheetName val="FIM|Input"/>
      <sheetName val="Avoided Costs|Input"/>
      <sheetName val="Road Consent|Input"/>
      <sheetName val="PM Signature|Build Up"/>
      <sheetName val="JEN Overheads|Build Up"/>
      <sheetName val="Project Type|Build Up"/>
      <sheetName val="Avoided Costs|Build Up"/>
      <sheetName val="Project Fee|List"/>
      <sheetName val="Inputs|Model"/>
      <sheetName val="Calc|Cost-Revenue"/>
      <sheetName val="Output|New Customer"/>
      <sheetName val="Output|Existing Customer"/>
      <sheetName val="Outputs|Appendix A"/>
      <sheetName val="Ref Table|NMI"/>
      <sheetName val="Note|Conventions"/>
      <sheetName val="Schedule|Assign New Cust"/>
      <sheetName val="Schedule|Assign Exist Cust"/>
      <sheetName val="Schedule|Re-assign Exist Cust"/>
      <sheetName val="Reference Tab"/>
      <sheetName val="Menu"/>
      <sheetName val="Lookup|Tables"/>
      <sheetName val="Input|Assumptions"/>
      <sheetName val="Index"/>
      <sheetName val="Check|List"/>
      <sheetName val="Input|Escalators"/>
      <sheetName val="Master Data"/>
      <sheetName val="Rates"/>
      <sheetName val="Debt Portfolio "/>
      <sheetName val=" Lookup sheet (shared)"/>
      <sheetName val="Cost Centres"/>
      <sheetName val="YTD Direct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C"/>
      <sheetName val="Contents"/>
      <sheetName val="Struc_SC"/>
      <sheetName val="Mstructure_SSC"/>
      <sheetName val="Mod_Sche_MS"/>
      <sheetName val="SP_MSSD_MS"/>
      <sheetName val="Dashboards_SSC"/>
      <sheetName val="CROEA_MS"/>
      <sheetName val="ROE_MS"/>
      <sheetName val="ROA_MS"/>
      <sheetName val="DI_MS"/>
      <sheetName val="DE_MS"/>
      <sheetName val="ICC_MS"/>
      <sheetName val="IC_MS"/>
      <sheetName val="FFO_MS"/>
      <sheetName val="Val_MS"/>
      <sheetName val="RE_Multi_MS"/>
      <sheetName val="FS_SSC"/>
      <sheetName val="IS_FO"/>
      <sheetName val="BS_FO"/>
      <sheetName val="CFS_FO"/>
      <sheetName val="FS_Ann_SSC"/>
      <sheetName val="IS_Ann_FO"/>
      <sheetName val="IS_Entity_Ann_FO"/>
      <sheetName val="BS_Ann_FO"/>
      <sheetName val="CFS_Ann_FO"/>
      <sheetName val="Dash_OP_SSC"/>
      <sheetName val="BU_Cont_FO"/>
      <sheetName val="KPRatios_FO"/>
      <sheetName val="Credit_MS"/>
      <sheetName val="Ass_SC"/>
      <sheetName val="GA_SSC"/>
      <sheetName val="GA"/>
      <sheetName val="Inf_FX_FA"/>
      <sheetName val="Op_Ass_Reg_SSC"/>
      <sheetName val="Reg_1_Cur_FA"/>
      <sheetName val="Reg_1_For_FA"/>
      <sheetName val="RAB_1_Assets_BA"/>
      <sheetName val="Op_Ass_UR_SSC"/>
      <sheetName val="NR_FA"/>
      <sheetName val="Op_Ass_MS_SSC"/>
      <sheetName val="AMS_FA"/>
      <sheetName val="Op_Oth_SSC"/>
      <sheetName val="Int_Rev_FA"/>
      <sheetName val="HO_Costs_FA"/>
      <sheetName val="POS_Costs_Alloc_FA"/>
      <sheetName val="Sundry_BS_FA"/>
      <sheetName val="WC_Ass_SSC"/>
      <sheetName val="WC_FA"/>
      <sheetName val="Assets_Ass_SSC"/>
      <sheetName val="Assets_Dep_BA"/>
      <sheetName val="Intan_Dep_BA"/>
      <sheetName val="Assets_Capex_Alloc_FA"/>
      <sheetName val="CS_Ass_SSC"/>
      <sheetName val="Debt_FA"/>
      <sheetName val="Equity_FA"/>
      <sheetName val="Hedging_Ass"/>
      <sheetName val="Tax_Ass_SSC"/>
      <sheetName val="Tax_FA"/>
      <sheetName val="FS_Ass_SSC"/>
      <sheetName val="BS_Open_BA"/>
      <sheetName val="OO_Ass_SSC"/>
      <sheetName val="Ent_Val_BA"/>
      <sheetName val="Eq_Val_BA"/>
      <sheetName val="Scen_A_SSC"/>
      <sheetName val="Scen_Ana_FA"/>
      <sheetName val="OP_SC"/>
      <sheetName val="Bus_Op_SSC"/>
      <sheetName val="Reg_B1_FO"/>
      <sheetName val="NR_FO"/>
      <sheetName val="AMS_FO"/>
      <sheetName val="Op_Sum_FO"/>
      <sheetName val="Oth_Op_SSC"/>
      <sheetName val="Int_Rev_FO"/>
      <sheetName val="HO_Costs_FO"/>
      <sheetName val="POS_Costs_Alloc_FO"/>
      <sheetName val="Sundry_BS_FO"/>
      <sheetName val="WC_OP_SSC"/>
      <sheetName val="WC_FO"/>
      <sheetName val="Assets_OP_SSC"/>
      <sheetName val="Dep_Calc_FO"/>
      <sheetName val="Assets_Bk_FO"/>
      <sheetName val="Assets_Tax_FO"/>
      <sheetName val="Intan_Bk_FO"/>
      <sheetName val="Intan_Tax_FO"/>
      <sheetName val="CS_OP_SSC"/>
      <sheetName val="Debt_FO"/>
      <sheetName val="Equity_FO"/>
      <sheetName val="Hedging_FO"/>
      <sheetName val="Tax_OP_SSC"/>
      <sheetName val="Tax_FO"/>
      <sheetName val="FS_Pipe_SSC"/>
      <sheetName val="IS_Pipe_FO"/>
      <sheetName val="BS_Pipe_FO"/>
      <sheetName val="CFS_Pipe_FO"/>
      <sheetName val="OO_OP_SSC"/>
      <sheetName val="Ent_Val_FO"/>
      <sheetName val="Eq_Val_FO"/>
      <sheetName val="FS_In_Mil_SSC"/>
      <sheetName val="IS_Mil_FO"/>
      <sheetName val="BS_Mil_FO"/>
      <sheetName val="CFS_Mil_FO"/>
      <sheetName val="FS_Mil_SGD_SSC"/>
      <sheetName val="IS_Mil_SGD_FO"/>
      <sheetName val="BS_Mil_SGD_FO"/>
      <sheetName val="CFS_Mil_SGD_FO"/>
      <sheetName val="Appendices_SC"/>
      <sheetName val="Model_Key_SSC"/>
      <sheetName val="Formats_&amp;_Styles_Key_BO"/>
      <sheetName val="Sheet_Naming_Key_BO"/>
      <sheetName val="Range_Naming_Key_BO"/>
      <sheetName val="Import_SSC"/>
      <sheetName val="Periodicity_FO"/>
      <sheetName val="Import_GA_BO"/>
      <sheetName val="Per_Ann_Sum_FO"/>
      <sheetName val="Currency_Conv_MI"/>
      <sheetName val="FS_Struct_MI"/>
      <sheetName val="MI_IS_SSC"/>
      <sheetName val="IS_BMK_S_FO"/>
      <sheetName val="IS_EGP_MI"/>
      <sheetName val="IS_COL_MI"/>
      <sheetName val="IS_ROSE_MI"/>
      <sheetName val="IS_VICHUB_MI"/>
      <sheetName val="IS_QGP_MI"/>
      <sheetName val="IS_ACT_MI"/>
      <sheetName val="IS_JEN_MI"/>
      <sheetName val="IS_JGN_MI"/>
      <sheetName val="IS_UED_MI"/>
      <sheetName val="IS_JAM_MI"/>
      <sheetName val="IS_ESF_MI"/>
      <sheetName val="IS_BMK_E_FO"/>
      <sheetName val="MI_BS_SSC"/>
      <sheetName val="BS_BMK_S_FO"/>
      <sheetName val="BS_EGP_MI"/>
      <sheetName val="BS_COL_MI"/>
      <sheetName val="BS_ROSE_MI"/>
      <sheetName val="BS_VICHUB_MI"/>
      <sheetName val="BS_QGP_MI"/>
      <sheetName val="BS_ACT_MI"/>
      <sheetName val="BS_JEN_MI"/>
      <sheetName val="BS_JGN_MI"/>
      <sheetName val="BS_UED_MI"/>
      <sheetName val="BS_JAM_MI"/>
      <sheetName val="BS_ESF_MI"/>
      <sheetName val="BS_BMK_E_FO"/>
      <sheetName val="MI_CFS_SSC"/>
      <sheetName val="CFS_BMK_S_FO"/>
      <sheetName val="CFS_EGP_MI"/>
      <sheetName val="CFS_COL_MI"/>
      <sheetName val="CFS_ROSE_MI"/>
      <sheetName val="CFS_VICHUB_MI"/>
      <sheetName val="CFS_QGP_MI"/>
      <sheetName val="CFS_ACT_MI"/>
      <sheetName val="CFS_JEN_MI"/>
      <sheetName val="CFS_JGN_MI"/>
      <sheetName val="CFS_UED_MI"/>
      <sheetName val="CFS_JAM_MI"/>
      <sheetName val="CFS_ESF_MI"/>
      <sheetName val="CFS_BMK_E_FO"/>
      <sheetName val="Export_SSC"/>
      <sheetName val="POS_HOC_ME"/>
      <sheetName val="Debt_ME"/>
      <sheetName val="IS_SGD_ME"/>
      <sheetName val="BS_SGD_ME"/>
      <sheetName val="CFS_SGD_ME"/>
      <sheetName val="Chks_SSC"/>
      <sheetName val="Err_Chks_BO"/>
      <sheetName val="Sens_Chks_BO"/>
      <sheetName val="Alt_Chks_BO"/>
      <sheetName val="Lookup_SSC"/>
      <sheetName val="GL"/>
      <sheetName val="Reg_BL"/>
      <sheetName val="NR_BL"/>
      <sheetName val="AMS_BL"/>
      <sheetName val="WC_BL"/>
      <sheetName val="Assets_BL"/>
      <sheetName val="Intan_Tax_2_BL"/>
      <sheetName val="Eq_BL"/>
      <sheetName val="Debt_BL"/>
      <sheetName val="Ent_Val_BL"/>
      <sheetName val="Eq_Val_BL"/>
      <sheetName val="Single Entity"/>
      <sheetName val="Markup and Overh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tart&gt;"/>
      <sheetName val="JGN Plan"/>
      <sheetName val="JEN Plan"/>
      <sheetName val="AMILY Plan"/>
      <sheetName val="EGP Plan"/>
      <sheetName val="QGP Plan"/>
      <sheetName val="Vichub Plan"/>
      <sheetName val="Colongra Plan"/>
      <sheetName val="Rosehill Plan"/>
      <sheetName val="UED Plan"/>
      <sheetName val="ActewAGL Plan"/>
      <sheetName val="Zinfra Plan"/>
      <sheetName val="WD Plan"/>
      <sheetName val="WD External Plan"/>
      <sheetName val="ESF Plan"/>
      <sheetName val="Other Plan"/>
      <sheetName val="Eliminations Plan"/>
      <sheetName val="Tax Paid Adj"/>
      <sheetName val="&lt;Plan End"/>
      <sheetName val="Consolidation"/>
      <sheetName val="Control"/>
      <sheetName val="Interes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_Lists"/>
      <sheetName val="INSTRUCTIONS FOR PART 1"/>
      <sheetName val="INSTRUCTIONS FOR PART 2"/>
      <sheetName val="MASTER PART 1-Projects CY20&amp;21"/>
      <sheetName val="MASTER PART 2 - Projects"/>
      <sheetName val="MASTER PIVOT"/>
      <sheetName val="ECMS &amp; Project Centre links"/>
      <sheetName val="INSTRUCTIONS"/>
      <sheetName val="PIVOT (2)"/>
      <sheetName val="REVIEW - IFRS Part 1  (OLD)"/>
      <sheetName val="Sheet1"/>
      <sheetName val="Project List for IFRS treatment"/>
      <sheetName val="REVIEW - IFRS Part 1"/>
      <sheetName val="REVIEW - IFRS Part 2"/>
      <sheetName val="Project Information 2016-2021"/>
      <sheetName val="IFRS Decision Tree &amp; Guidelines"/>
      <sheetName val="PMO USE &gt;&gt; DO NOT EDIT &gt;&gt;"/>
      <sheetName val="PIVOT on Cloud Spend"/>
      <sheetName val="PIVOT on Cloud Spend (@Approval"/>
      <sheetName val="PIVOT on D&amp;A"/>
      <sheetName val="PIVOT on D&amp;A (@Approval)"/>
      <sheetName val="Consolidated D&amp;A Profile"/>
      <sheetName val="MASTER SHEET (UPDATED)"/>
      <sheetName val="ALL MARKETS SUMMARY"/>
      <sheetName val="PIVOT D&amp;A PROFILE"/>
      <sheetName val="Combined Part 1 &amp; 2 "/>
      <sheetName val="Open Projects to settle via RE"/>
      <sheetName val="JEN - SUMMARY PIVOT"/>
      <sheetName val="JEN - D&amp;A PROFILE"/>
      <sheetName val="JGN - SUMMARY PIVOT"/>
      <sheetName val="JGN - D&amp;A PROFILE"/>
      <sheetName val="EM - SUMMARY PIVOT"/>
      <sheetName val="EM - D&amp;A PROFILE"/>
      <sheetName val="EGP - SUMMARY PIVOT"/>
      <sheetName val="EGP - D&amp;A PROFILE"/>
      <sheetName val="QGP - SUMMARY PIVOT"/>
      <sheetName val="QGP - D&amp;A PROFILE"/>
      <sheetName val="DDP - SUMMARY PIVOT"/>
      <sheetName val="DDP - D&amp;A PROFILE"/>
      <sheetName val="NGP - SUMMARY PIVOT"/>
      <sheetName val="NGP - D&amp;A PROFILE"/>
      <sheetName val="CGP - SUMMARY PIVOT"/>
      <sheetName val="CGP - D&amp;A PROFILE"/>
      <sheetName val="ROM - SUMMARY PIVOT"/>
      <sheetName val="ROM - D&amp;A PROFILE"/>
      <sheetName val="ZIN - SUMMARY PIVOT"/>
      <sheetName val="ZIN - D&amp;A PROFILE"/>
      <sheetName val="DO NOT USE &gt; PMO &amp; FINANCE ONLY"/>
      <sheetName val="RIN OUTPUT"/>
      <sheetName val="PIVOT - Cloud Impact"/>
      <sheetName val="PIVOT - Cloud Impact (2020_21)"/>
      <sheetName val="MASTER SHEET (based on WDV)"/>
      <sheetName val="Missing projects - add to part2"/>
      <sheetName val="Asset View"/>
      <sheetName val="Project Information (AOC only)"/>
      <sheetName val="Company Codes"/>
      <sheetName val="Project Information 2021"/>
      <sheetName val="JEMENA 2021"/>
      <sheetName val="JEMENA 2020"/>
      <sheetName val="JEMENA 2019"/>
      <sheetName val="Project Information 2020"/>
      <sheetName val="Capitalised asset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 Fin leads"/>
      <sheetName val="Log of changes"/>
      <sheetName val="ESO-Mar 2021 submission"/>
      <sheetName val="Values"/>
      <sheetName val="Pivot"/>
      <sheetName val="Sheet1"/>
      <sheetName val="IMPORT ESO"/>
      <sheetName val="Symphony - Benefits and Cost Tr"/>
    </sheetNames>
    <sheetDataSet>
      <sheetData sheetId="0" refreshError="1"/>
      <sheetData sheetId="1" refreshError="1"/>
      <sheetData sheetId="2"/>
      <sheetData sheetId="3"/>
      <sheetData sheetId="4" refreshError="1"/>
      <sheetData sheetId="5"/>
      <sheetData sheetId="6" refreshError="1"/>
      <sheetData sheetId="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get for each workstream "/>
      <sheetName val="Example of Template"/>
      <sheetName val="Initiative List"/>
      <sheetName val="Workstream Names"/>
      <sheetName val="Populated OPEX"/>
      <sheetName val="Populated CAPEX"/>
      <sheetName val="Populated Impl. Costs OPEX"/>
      <sheetName val="Populated Impl. Costs CAPEX"/>
      <sheetName val="Populated Ongoing costs"/>
      <sheetName val="Populated Consolidated List"/>
      <sheetName val="Populated Consolidated (MASTER)"/>
      <sheetName val="Corporate &amp; Enterprise"/>
      <sheetName val="Digital"/>
      <sheetName val="E2E AM"/>
      <sheetName val="External Spend Optimisation"/>
      <sheetName val="GMOCO"/>
      <sheetName val="ORANGE"/>
      <sheetName val="Org. Alignment &amp; Simplification"/>
      <sheetName val="Property Review"/>
      <sheetName val="Zinfra Market Interfaces"/>
      <sheetName val="Lists"/>
      <sheetName val="Symphony ESO and Property up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ntents"/>
      <sheetName val="MW"/>
      <sheetName val="MW1"/>
      <sheetName val="MW2"/>
      <sheetName val="Graphs"/>
      <sheetName val="Americas Exec"/>
      <sheetName val="Consulting Services"/>
      <sheetName val="Corp OH"/>
      <sheetName val="Corp Funding"/>
      <sheetName val="SCEM"/>
      <sheetName val="SPS"/>
      <sheetName val="NA"/>
      <sheetName val="LA"/>
      <sheetName val="AMERICAS"/>
      <sheetName val="EUROPE"/>
      <sheetName val="Asia"/>
      <sheetName val="TOTAL SEI"/>
      <sheetName val="ROE"/>
      <sheetName val="Summary - Drivers"/>
      <sheetName val="Regions Fin Stmts THE GOAL HC"/>
      <sheetName val="dpdata(bud)"/>
      <sheetName val="dpdata(act)"/>
      <sheetName val="SYDNEY"/>
      <sheetName val="SYDN WEST"/>
      <sheetName val="BATHURST"/>
      <sheetName val="CANBERRA"/>
      <sheetName val="GOULBURN"/>
      <sheetName val="WOLLONGONG"/>
      <sheetName val="SUMMARY"/>
      <sheetName val="MACRO"/>
      <sheetName val="00DATES"/>
      <sheetName val="July-99"/>
      <sheetName val="Mapping"/>
      <sheetName val="Background Data"/>
      <sheetName val="NCC Details"/>
      <sheetName val="Drop Down List"/>
      <sheetName val="Instructions"/>
      <sheetName val="lookups"/>
      <sheetName val="Activities"/>
      <sheetName val="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Legend"/>
      <sheetName val="Input Matrix"/>
      <sheetName val="in|Assumptions"/>
      <sheetName val="in|Overhead &amp; Indirect Costs"/>
      <sheetName val="in|Costing Sheet Matrix"/>
      <sheetName val="in|Rates"/>
      <sheetName val="in|Monthly Profiles"/>
      <sheetName val="in|Volumes"/>
      <sheetName val="in|Project Exp. (monthly)"/>
      <sheetName val="in|Project Exp. (annual)"/>
      <sheetName val="in|Project Benefits (monthly)"/>
      <sheetName val="in|Routine volumes by WC"/>
      <sheetName val="calc|Routine volumes from WC"/>
      <sheetName val="Calc|Input Matrix"/>
      <sheetName val="in|MIRNs for ME Volumes"/>
      <sheetName val="In|MAT &amp; Work Codes"/>
      <sheetName val="calc|Project Lists"/>
      <sheetName val="calc|Rates"/>
      <sheetName val="calc|Volumes"/>
      <sheetName val="calc|Projects (monthly)"/>
      <sheetName val="out|COWP PDF"/>
      <sheetName val="calc|Benefits (monthly)"/>
      <sheetName val="calc|Overhead &amp; Indirects"/>
      <sheetName val="calc|Projects (annual)"/>
      <sheetName val="calc|Master Data"/>
      <sheetName val="out|Contract split"/>
      <sheetName val="out|Zinfra view"/>
      <sheetName val="out|w01"/>
      <sheetName val="map|Cost Elements"/>
      <sheetName val="map|IM Hierarchy"/>
      <sheetName val="admin|Lists"/>
      <sheetName val="admin|Sum checks"/>
      <sheetName val="admin|Instruction Tex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Index"/>
      <sheetName val="Input|Historical"/>
      <sheetName val="Input|Weights"/>
      <sheetName val="Input|CPI_Escalation"/>
      <sheetName val="AER Summary"/>
      <sheetName val="Input|Forecast"/>
      <sheetName val="Models Output Changes"/>
      <sheetName val="Calc|OH"/>
      <sheetName val="Output|PTRM JGN RP"/>
      <sheetName val="Output|2020 Plan JGN RP"/>
      <sheetName val="Calc|Escalators"/>
      <sheetName val="Calc|Capex Flow(Real2018)"/>
      <sheetName val="Calc|Capex Flow(Real2020)"/>
      <sheetName val="Calc|RIN"/>
      <sheetName val="Output|Capex Summary(Real2018)"/>
      <sheetName val="Output|Capex Summary(Real2020)"/>
      <sheetName val="Output|Real2020"/>
      <sheetName val="Output|Nominal"/>
      <sheetName val="Output|RIN"/>
      <sheetName val="Output|PTRM"/>
      <sheetName val="Output|2020 Plan"/>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Validation &amp; Checks"/>
      <sheetName val="Input|Assumptions"/>
      <sheetName val="Input|Economics"/>
      <sheetName val="Input|Allowances"/>
      <sheetName val="Input|Actual&amp;Fcst Data"/>
      <sheetName val="Input|Scenarios"/>
      <sheetName val="Input|Pricing &amp; Demand"/>
      <sheetName val="Calc|WACC"/>
      <sheetName val="Calc|Adjusted Data"/>
      <sheetName val="Calc|RAB_RFM"/>
      <sheetName val="Calc|RAB_PTRM"/>
      <sheetName val="Calc|RAB_Depn"/>
      <sheetName val="Calc|TAB_RFM"/>
      <sheetName val="Calc|TAB_PTRM"/>
      <sheetName val="Calc|TAB_Depn"/>
      <sheetName val="Calc|Opex"/>
      <sheetName val="Calc|Incentives"/>
      <sheetName val="Calc|Other BB Revenue"/>
      <sheetName val="Calc|X-Factor"/>
      <sheetName val="Calc|Revenues"/>
      <sheetName val="Calc|ERC"/>
      <sheetName val="Output|Budget"/>
      <sheetName val="Output|PriorBudgets"/>
      <sheetName val="Calc|Reconciliation"/>
      <sheetName val="Output|Fin Statements"/>
      <sheetName val="Output|Tables"/>
      <sheetName val="Output|Custo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 NZ"/>
      <sheetName val="OLD - NZ"/>
      <sheetName val="Sheet2"/>
      <sheetName val="Sheet1 (2)"/>
      <sheetName val="USD"/>
      <sheetName val="NZD"/>
      <sheetName val="AUD tax report"/>
      <sheetName val="NZD tax report"/>
      <sheetName val="AUD"/>
      <sheetName val="AUD input sheet"/>
      <sheetName val="NZD input sheet"/>
      <sheetName val="AUD upload file"/>
      <sheetName val="NZ upload file"/>
      <sheetName val="Journal"/>
      <sheetName val="DEA"/>
      <sheetName val="EGP JV"/>
      <sheetName val="D EGP"/>
      <sheetName val="DEI EGP"/>
      <sheetName val="DEWAH"/>
      <sheetName val="DEWAP"/>
      <sheetName val="DEA T&amp;M P"/>
      <sheetName val="DT&amp;M"/>
      <sheetName val="DEIVP"/>
      <sheetName val="BPPJV"/>
      <sheetName val="DEBP"/>
      <sheetName val="DAF"/>
      <sheetName val="QGP"/>
      <sheetName val="DEAH"/>
      <sheetName val="DAO"/>
      <sheetName val="DEITAS"/>
      <sheetName val="DAPF"/>
      <sheetName val="VicHub"/>
      <sheetName val="Bell Bay O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ase Case 25"/>
      <sheetName val="Base Case 30"/>
      <sheetName val="Values"/>
      <sheetName val="Sheet1"/>
      <sheetName val="Genco"/>
      <sheetName val="Summary - Drivers"/>
      <sheetName val="Summary Financials"/>
      <sheetName val="Print Chart"/>
      <sheetName val="Defease"/>
      <sheetName val="Summary"/>
      <sheetName val="Servco"/>
      <sheetName val="Transco"/>
      <sheetName val="Unreg"/>
      <sheetName val="Disco"/>
      <sheetName val="Retail Merchant-R"/>
      <sheetName val="Remote Communities"/>
      <sheetName val="Network Services"/>
      <sheetName val="MEU"/>
      <sheetName val="P&amp;I"/>
      <sheetName val="IMO"/>
      <sheetName val="CCA"/>
      <sheetName val="Depr"/>
      <sheetName val="Data"/>
      <sheetName val="Debt Portfolio"/>
      <sheetName val="Changes"/>
      <sheetName val="SYDNEY"/>
      <sheetName val="WOLLONGONG"/>
      <sheetName val="CANBERRA"/>
      <sheetName val="BATHURST"/>
      <sheetName val="SYDN WEST"/>
      <sheetName val="GOULBURN"/>
      <sheetName val="MACRO"/>
      <sheetName val="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T Portfolio"/>
      <sheetName val="FEB Summary"/>
      <sheetName val="FEB Dash"/>
      <sheetName val="20070226 Consolidation"/>
      <sheetName val="20070219 PMRS Consolidation"/>
      <sheetName val="20070212 PMRS Consolidation"/>
      <sheetName val="Initial Reviews"/>
      <sheetName val="DEA"/>
      <sheetName val="Codes"/>
      <sheetName val="Reg Rev Buildup"/>
      <sheetName val="Summary"/>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BALSHT"/>
      <sheetName val="ELIMINATIONS"/>
      <sheetName val="EQUITY ITEMS"/>
      <sheetName val="RATE CALC"/>
      <sheetName val="DataAct"/>
      <sheetName val="SGSPAA SUMMARY"/>
      <sheetName val="Forecast Run Rate (Opex)"/>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Detail"/>
      <sheetName val="Variances"/>
      <sheetName val="Summary"/>
      <sheetName val="BoardPL"/>
      <sheetName val="RollGraph"/>
      <sheetName val="Audit"/>
      <sheetName val="Capital"/>
      <sheetName val="CCSummary"/>
      <sheetName val="Results"/>
      <sheetName val="UnitResults"/>
      <sheetName val="CapResults"/>
      <sheetName val="BookResults"/>
      <sheetName val="Edit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ase Case 25"/>
      <sheetName val="Base Case 30"/>
      <sheetName val="Values"/>
      <sheetName val="Sheet1"/>
      <sheetName val="Genco"/>
      <sheetName val="Summary - Drivers"/>
      <sheetName val="Summary Financials"/>
      <sheetName val="Print Chart"/>
      <sheetName val="Defease"/>
      <sheetName val="Summary"/>
      <sheetName val="Servco"/>
      <sheetName val="Transco"/>
      <sheetName val="Unreg"/>
      <sheetName val="Disco"/>
      <sheetName val="Retail Merchant-R"/>
      <sheetName val="Remote Communities"/>
      <sheetName val="Network Services"/>
      <sheetName val="MEU"/>
      <sheetName val="P&amp;I"/>
      <sheetName val="IMO"/>
      <sheetName val="CCA"/>
      <sheetName val="Depr"/>
      <sheetName val="Data"/>
      <sheetName val="Debt Portfolio"/>
      <sheetName val="Changes"/>
      <sheetName val="SYDNEY"/>
      <sheetName val="WOLLONGONG"/>
      <sheetName val="CANBERRA"/>
      <sheetName val="BATHURST"/>
      <sheetName val="SYDN WEST"/>
      <sheetName val="GOULBURN"/>
      <sheetName val="MACRO"/>
      <sheetName val="Budg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1"/>
      <sheetName val="Report2"/>
      <sheetName val="Report3"/>
      <sheetName val="Summary"/>
      <sheetName val="1.Budget"/>
      <sheetName val="2.BusCase"/>
      <sheetName val="3.CurrFcast"/>
      <sheetName val="4.Fcast DC"/>
      <sheetName val="5.Fcast Q2"/>
      <sheetName val="6.Actual"/>
      <sheetName val="East_Data"/>
      <sheetName val="East_Invoiced_Data"/>
      <sheetName val="West_Data"/>
      <sheetName val="West_Mth_Data"/>
      <sheetName val="IS_Projects_July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ata"/>
      <sheetName val="Dump"/>
      <sheetName val="SF COY Split"/>
      <sheetName val="SF AA Split"/>
      <sheetName val="Table"/>
      <sheetName val="OS"/>
    </sheetNames>
    <sheetDataSet>
      <sheetData sheetId="0"/>
      <sheetData sheetId="1"/>
      <sheetData sheetId="2"/>
      <sheetData sheetId="3"/>
      <sheetData sheetId="4" refreshError="1"/>
      <sheetData sheetId="5"/>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Dump"/>
      <sheetName val="Trial Balance 31.12.07 v1"/>
      <sheetName val="Balance Sheet"/>
      <sheetName val="11000 . 11005"/>
      <sheetName val="11105"/>
      <sheetName val="11200"/>
      <sheetName val="11305"/>
      <sheetName val="14010"/>
      <sheetName val="11450"/>
      <sheetName val="20005"/>
      <sheetName val="22000"/>
      <sheetName val="25100"/>
      <sheetName val="30000"/>
      <sheetName val="30005"/>
      <sheetName val="30200"/>
      <sheetName val="31000"/>
      <sheetName val="31005"/>
      <sheetName val="32000"/>
      <sheetName val="32010.42010"/>
      <sheetName val="32120"/>
      <sheetName val="40300"/>
      <sheetName val="Balance Sheet-IS Dec07"/>
      <sheetName val="IS Actual Spend 2007"/>
      <sheetName val="FA31122007"/>
      <sheetName val="WIP_by Consortium_3112200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Dump"/>
      <sheetName val="Trial Balance 31.12.07 v1"/>
      <sheetName val="Input-Actual"/>
      <sheetName val="Retained Earnings Rec"/>
      <sheetName val="Balance Sheet"/>
      <sheetName val="Balance Sheet 30.06.08"/>
      <sheetName val="FA_30092008"/>
      <sheetName val="WIP_30092008"/>
      <sheetName val="11000 . 11005"/>
      <sheetName val="11105"/>
      <sheetName val="11100"/>
      <sheetName val="11200"/>
      <sheetName val="11305"/>
      <sheetName val="11450"/>
      <sheetName val="11450 AAMJuly08"/>
      <sheetName val="11450 AAMWorkings 30.06.08"/>
      <sheetName val="11460"/>
      <sheetName val="14010"/>
      <sheetName val="20005"/>
      <sheetName val="22000"/>
      <sheetName val="IS Budget 2008"/>
      <sheetName val="FA3182007"/>
      <sheetName val="25100"/>
      <sheetName val="30005"/>
      <sheetName val="30200-June Movement"/>
      <sheetName val="31000 GL Mar"/>
      <sheetName val="30200"/>
      <sheetName val="31000"/>
      <sheetName val="31000 _Workings"/>
      <sheetName val="31005"/>
      <sheetName val="32120"/>
      <sheetName val="40300"/>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Dump"/>
      <sheetName val="Trial Balance 31.12.07 v1"/>
      <sheetName val="Input-Actual"/>
      <sheetName val="Balance Sheet"/>
      <sheetName val="11000 . 11005"/>
      <sheetName val="11105"/>
      <sheetName val="11200"/>
      <sheetName val="11305"/>
      <sheetName val="14010"/>
      <sheetName val="11450"/>
      <sheetName val="20005"/>
      <sheetName val="22000"/>
      <sheetName val="25100"/>
      <sheetName val="30000"/>
      <sheetName val="30005"/>
      <sheetName val="30200"/>
      <sheetName val="31000"/>
      <sheetName val="31005"/>
      <sheetName val="32000"/>
      <sheetName val="32010.42010"/>
      <sheetName val="32120"/>
      <sheetName val="40300"/>
      <sheetName val="Balance Sheet-IS Dec07"/>
      <sheetName val="IS Actual Spend 2007"/>
      <sheetName val="FA31122007"/>
      <sheetName val="WIP_by Consortium_31122007"/>
      <sheetName val="Balance Sheet 31.12.07 v2"/>
    </sheetNames>
    <sheetDataSet>
      <sheetData sheetId="0" refreshError="1"/>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refreshError="1"/>
      <sheetData sheetId="21"/>
      <sheetData sheetId="22" refreshError="1"/>
      <sheetData sheetId="23" refreshError="1"/>
      <sheetData sheetId="24" refreshError="1"/>
      <sheetData sheetId="25"/>
      <sheetData sheetId="2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folio Master"/>
      <sheetName val="Simplified Portfolio view"/>
      <sheetName val="Funding Entity capex"/>
      <sheetName val="Expenditure by stream"/>
      <sheetName val="Controls"/>
      <sheetName val="Global"/>
      <sheetName val="Reported"/>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A"/>
      <sheetName val="FTE - Graph"/>
      <sheetName val="APPENDIX B REV BREAKDOWN"/>
      <sheetName val="Lookup|Tables"/>
      <sheetName val="Reference"/>
      <sheetName val="SGSPAA SUMMARY"/>
      <sheetName val="BlackLine Rec"/>
      <sheetName val="Jun 11"/>
      <sheetName val="Output|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 val="VARIABLES"/>
      <sheetName val="FA Register"/>
      <sheetName val="DATA"/>
      <sheetName val="Inputs_II"/>
      <sheetName val="Co塅䕃⹌塅E"/>
      <sheetName val="Data&gt;A"/>
      <sheetName val="Capit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A"/>
      <sheetName val="FTE - Graph"/>
      <sheetName val="APPENDIX B REV BREAKDOWN"/>
      <sheetName val="Lookup|Table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eb Capicchiano" id="{E21896BA-0004-4C97-9E8B-1E8038ADC96C}" userId="deb.capicchiano@jemena.com.au" providerId="PeoplePicker"/>
  <person displayName="Jeff Chang" id="{BB88C073-47D0-4B46-B728-2F5EDAA229A1}" userId="S::Jeff.Chang@jemena.com.au::04b8bd46-6533-447f-b439-c74a7139eb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34" dT="2024-06-17T07:01:02.55" personId="{BB88C073-47D0-4B46-B728-2F5EDAA229A1}" id="{7F8A88FF-E425-47F5-BFF5-8D8394B34430}">
    <text>@Deb Capicchiano , the cells highlighted in yellow are Opex projects</text>
    <mentions>
      <mention mentionpersonId="{E21896BA-0004-4C97-9E8B-1E8038ADC96C}" mentionId="{7D49E7F2-96F1-4642-A4A4-6961A5992ACF}" startIndex="0" length="16"/>
    </mentions>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2997-9B1A-47D7-93EC-5C61360013B4}">
  <dimension ref="A1:BI82"/>
  <sheetViews>
    <sheetView zoomScale="120" zoomScaleNormal="120" workbookViewId="0">
      <selection activeCell="C8" sqref="C8"/>
    </sheetView>
  </sheetViews>
  <sheetFormatPr defaultRowHeight="14.4" x14ac:dyDescent="0.3"/>
  <cols>
    <col min="1" max="1" width="9.109375" style="1"/>
    <col min="2" max="2" width="28" customWidth="1"/>
    <col min="3" max="3" width="56.33203125" customWidth="1"/>
    <col min="4" max="61" width="9.109375" style="1"/>
  </cols>
  <sheetData>
    <row r="1" spans="2:3" x14ac:dyDescent="0.3">
      <c r="B1" s="1"/>
      <c r="C1" s="1"/>
    </row>
    <row r="2" spans="2:3" ht="23.4" x14ac:dyDescent="0.45">
      <c r="B2" s="11" t="s">
        <v>0</v>
      </c>
      <c r="C2" s="4"/>
    </row>
    <row r="3" spans="2:3" x14ac:dyDescent="0.3">
      <c r="B3" s="4"/>
      <c r="C3" s="4"/>
    </row>
    <row r="4" spans="2:3" x14ac:dyDescent="0.3">
      <c r="B4" s="6" t="s">
        <v>1</v>
      </c>
      <c r="C4" s="6" t="s">
        <v>2</v>
      </c>
    </row>
    <row r="5" spans="2:3" ht="28.8" x14ac:dyDescent="0.3">
      <c r="B5" s="7" t="str">
        <f>HYPERLINK("#'AA'!A1","AA")</f>
        <v>AA</v>
      </c>
      <c r="C5" s="8" t="s">
        <v>3</v>
      </c>
    </row>
    <row r="6" spans="2:3" ht="28.8" x14ac:dyDescent="0.3">
      <c r="B6" s="9" t="str">
        <f>HYPERLINK("#'RIN Attachments'!A1","RIN Attachments")</f>
        <v>RIN Attachments</v>
      </c>
      <c r="C6" s="10" t="s">
        <v>852</v>
      </c>
    </row>
    <row r="7" spans="2:3" ht="43.2" x14ac:dyDescent="0.3">
      <c r="B7" s="7" t="str">
        <f>HYPERLINK("#'RIN supporting documents'!A1","RIN supporting documents")</f>
        <v>RIN supporting documents</v>
      </c>
      <c r="C7" s="8" t="s">
        <v>4</v>
      </c>
    </row>
    <row r="8" spans="2:3" ht="29.25" customHeight="1" x14ac:dyDescent="0.3">
      <c r="B8" s="9" t="str">
        <f>HYPERLINK("#'Capex reference guide'!B1","Capex reference guide")</f>
        <v>Capex reference guide</v>
      </c>
      <c r="C8" s="10" t="s">
        <v>854</v>
      </c>
    </row>
    <row r="9" spans="2:3" ht="53.25" customHeight="1" x14ac:dyDescent="0.3">
      <c r="B9" s="7" t="str">
        <f>HYPERLINK("#'Capex document matrix'!A1","Capex document matrix")</f>
        <v>Capex document matrix</v>
      </c>
      <c r="C9" s="8" t="s">
        <v>853</v>
      </c>
    </row>
    <row r="10" spans="2:3" ht="28.8" x14ac:dyDescent="0.3">
      <c r="B10" s="9" t="str">
        <f>HYPERLINK("#'All file names'!A1","All file names")</f>
        <v>All file names</v>
      </c>
      <c r="C10" s="10" t="s">
        <v>5</v>
      </c>
    </row>
    <row r="11" spans="2:3" ht="4.2" customHeight="1" x14ac:dyDescent="0.3">
      <c r="B11" s="6"/>
      <c r="C11" s="6"/>
    </row>
    <row r="12" spans="2:3" s="1" customFormat="1" x14ac:dyDescent="0.3"/>
    <row r="13" spans="2:3" s="1" customFormat="1" x14ac:dyDescent="0.3"/>
    <row r="14" spans="2:3" s="1" customFormat="1" x14ac:dyDescent="0.3"/>
    <row r="15" spans="2:3" s="1" customFormat="1" x14ac:dyDescent="0.3"/>
    <row r="16" spans="2:3"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61F2-9F88-4840-B148-FE709E723232}">
  <sheetPr codeName="Sheet6"/>
  <dimension ref="A1:AC78"/>
  <sheetViews>
    <sheetView topLeftCell="A11" zoomScale="110" zoomScaleNormal="110" workbookViewId="0">
      <selection activeCell="E31" sqref="E31"/>
    </sheetView>
  </sheetViews>
  <sheetFormatPr defaultRowHeight="14.4" x14ac:dyDescent="0.3"/>
  <cols>
    <col min="1" max="1" width="4.5546875" style="1" customWidth="1"/>
    <col min="2" max="2" width="20.88671875" style="1" customWidth="1"/>
    <col min="3" max="3" width="83" style="1" customWidth="1"/>
    <col min="4" max="5" width="17" style="1" customWidth="1"/>
    <col min="6" max="6" width="24.6640625" style="1" bestFit="1" customWidth="1"/>
    <col min="7" max="7" width="23.6640625" style="3" customWidth="1"/>
    <col min="8" max="8" width="22.6640625" style="3" bestFit="1" customWidth="1"/>
    <col min="9" max="9" width="25.6640625" style="3" bestFit="1" customWidth="1"/>
    <col min="10" max="29" width="9.109375" style="1"/>
  </cols>
  <sheetData>
    <row r="1" spans="1:29" s="151" customFormat="1" ht="16.5" customHeight="1" x14ac:dyDescent="0.3">
      <c r="D1" s="152"/>
    </row>
    <row r="2" spans="1:29" s="148" customFormat="1" ht="36" x14ac:dyDescent="0.3">
      <c r="A2" s="151"/>
      <c r="B2" s="153" t="s">
        <v>6</v>
      </c>
      <c r="C2" s="154" t="s">
        <v>7</v>
      </c>
      <c r="D2" s="153" t="s">
        <v>14</v>
      </c>
      <c r="E2" s="153" t="s">
        <v>15</v>
      </c>
      <c r="F2" s="155"/>
      <c r="G2" s="155"/>
      <c r="H2" s="155"/>
      <c r="I2" s="155"/>
      <c r="J2" s="151"/>
      <c r="K2" s="151"/>
      <c r="L2" s="151"/>
      <c r="M2" s="151"/>
      <c r="N2" s="151"/>
      <c r="O2" s="151"/>
      <c r="P2" s="151"/>
      <c r="Q2" s="151"/>
      <c r="R2" s="151"/>
      <c r="S2" s="151"/>
      <c r="T2" s="151"/>
      <c r="U2" s="151"/>
      <c r="V2" s="151"/>
      <c r="W2" s="151"/>
      <c r="X2" s="151"/>
      <c r="Y2" s="151"/>
      <c r="Z2" s="151"/>
      <c r="AA2" s="151"/>
      <c r="AB2" s="151"/>
      <c r="AC2" s="151"/>
    </row>
    <row r="3" spans="1:29" s="148" customFormat="1" x14ac:dyDescent="0.3">
      <c r="A3" s="151"/>
      <c r="B3" s="156">
        <v>1</v>
      </c>
      <c r="C3" s="157"/>
      <c r="D3" s="157"/>
      <c r="E3" s="157"/>
      <c r="F3" s="152"/>
      <c r="G3" s="152"/>
      <c r="H3" s="152"/>
      <c r="I3" s="152"/>
      <c r="J3" s="151"/>
      <c r="K3" s="151"/>
      <c r="L3" s="151"/>
      <c r="M3" s="151"/>
      <c r="N3" s="151"/>
      <c r="O3" s="151"/>
      <c r="P3" s="151"/>
      <c r="Q3" s="151"/>
      <c r="R3" s="151"/>
      <c r="S3" s="151"/>
      <c r="T3" s="151"/>
      <c r="U3" s="151"/>
      <c r="V3" s="151"/>
      <c r="W3" s="151"/>
      <c r="X3" s="151"/>
      <c r="Y3" s="151"/>
      <c r="Z3" s="151"/>
      <c r="AA3" s="151"/>
      <c r="AB3" s="151"/>
      <c r="AC3" s="151"/>
    </row>
    <row r="4" spans="1:29" s="148" customFormat="1" x14ac:dyDescent="0.3">
      <c r="A4" s="151"/>
      <c r="B4" s="158">
        <v>1.1000000000000001</v>
      </c>
      <c r="C4" s="148" t="s">
        <v>772</v>
      </c>
      <c r="D4" s="147" t="s">
        <v>18</v>
      </c>
      <c r="F4" s="152"/>
      <c r="G4" s="152"/>
      <c r="H4" s="152"/>
      <c r="I4" s="152"/>
      <c r="J4" s="151"/>
      <c r="K4" s="151"/>
      <c r="L4" s="151"/>
      <c r="M4" s="151"/>
      <c r="N4" s="151"/>
      <c r="O4" s="151"/>
      <c r="P4" s="151"/>
      <c r="Q4" s="151"/>
      <c r="R4" s="151"/>
      <c r="S4" s="151"/>
      <c r="T4" s="151"/>
      <c r="U4" s="151"/>
      <c r="V4" s="151"/>
      <c r="W4" s="151"/>
      <c r="X4" s="151"/>
      <c r="Y4" s="151"/>
      <c r="Z4" s="151"/>
      <c r="AA4" s="151"/>
      <c r="AB4" s="151"/>
      <c r="AC4" s="151"/>
    </row>
    <row r="5" spans="1:29" s="148" customFormat="1" x14ac:dyDescent="0.3">
      <c r="A5" s="151"/>
      <c r="B5" s="159">
        <v>1.2</v>
      </c>
      <c r="C5" s="150" t="s">
        <v>773</v>
      </c>
      <c r="D5" s="149" t="s">
        <v>18</v>
      </c>
      <c r="E5" s="150"/>
      <c r="F5" s="152"/>
      <c r="G5" s="152"/>
      <c r="H5" s="160"/>
      <c r="I5" s="160"/>
      <c r="J5" s="151"/>
      <c r="K5" s="151"/>
      <c r="L5" s="151"/>
      <c r="M5" s="151"/>
      <c r="N5" s="151"/>
      <c r="O5" s="151"/>
      <c r="P5" s="151"/>
      <c r="Q5" s="151"/>
      <c r="R5" s="151"/>
      <c r="S5" s="151"/>
      <c r="T5" s="151"/>
      <c r="U5" s="151"/>
      <c r="V5" s="151"/>
      <c r="W5" s="151"/>
      <c r="X5" s="151"/>
      <c r="Y5" s="151"/>
      <c r="Z5" s="151"/>
      <c r="AA5" s="151"/>
      <c r="AB5" s="151"/>
      <c r="AC5" s="151"/>
    </row>
    <row r="6" spans="1:29" s="148" customFormat="1" x14ac:dyDescent="0.3">
      <c r="A6" s="151"/>
      <c r="B6" s="158">
        <v>1.3</v>
      </c>
      <c r="C6" s="148" t="s">
        <v>774</v>
      </c>
      <c r="D6" s="147" t="s">
        <v>18</v>
      </c>
      <c r="F6" s="152"/>
      <c r="G6" s="152"/>
      <c r="H6" s="160"/>
      <c r="I6" s="160"/>
      <c r="J6" s="151"/>
      <c r="K6" s="151"/>
      <c r="L6" s="151"/>
      <c r="M6" s="151"/>
      <c r="N6" s="151"/>
      <c r="O6" s="151"/>
      <c r="P6" s="151"/>
      <c r="Q6" s="151"/>
      <c r="R6" s="151"/>
      <c r="S6" s="151"/>
      <c r="T6" s="151"/>
      <c r="U6" s="151"/>
      <c r="V6" s="151"/>
      <c r="W6" s="151"/>
      <c r="X6" s="151"/>
      <c r="Y6" s="151"/>
      <c r="Z6" s="151"/>
      <c r="AA6" s="151"/>
      <c r="AB6" s="151"/>
      <c r="AC6" s="151"/>
    </row>
    <row r="7" spans="1:29" s="148" customFormat="1" x14ac:dyDescent="0.3">
      <c r="A7" s="151"/>
      <c r="B7" s="159">
        <v>1.4</v>
      </c>
      <c r="C7" s="150" t="s">
        <v>775</v>
      </c>
      <c r="D7" s="149" t="s">
        <v>18</v>
      </c>
      <c r="E7" s="150"/>
      <c r="F7" s="152"/>
      <c r="G7" s="152"/>
      <c r="H7" s="152"/>
      <c r="I7" s="152"/>
      <c r="J7" s="151"/>
      <c r="K7" s="151"/>
      <c r="L7" s="151"/>
      <c r="M7" s="151"/>
      <c r="N7" s="151"/>
      <c r="O7" s="151"/>
      <c r="P7" s="151"/>
      <c r="Q7" s="151"/>
      <c r="R7" s="151"/>
      <c r="S7" s="151"/>
      <c r="T7" s="151"/>
      <c r="U7" s="151"/>
      <c r="V7" s="151"/>
      <c r="W7" s="151"/>
      <c r="X7" s="151"/>
      <c r="Y7" s="151"/>
      <c r="Z7" s="151"/>
      <c r="AA7" s="151"/>
      <c r="AB7" s="151"/>
      <c r="AC7" s="151"/>
    </row>
    <row r="8" spans="1:29" s="148" customFormat="1" x14ac:dyDescent="0.3">
      <c r="A8" s="151"/>
      <c r="B8" s="172">
        <v>1.5</v>
      </c>
      <c r="C8" s="173" t="s">
        <v>865</v>
      </c>
      <c r="D8" s="174"/>
      <c r="E8" s="174" t="s">
        <v>866</v>
      </c>
      <c r="F8" s="152"/>
      <c r="G8" s="152"/>
      <c r="H8" s="152"/>
      <c r="I8" s="152"/>
      <c r="J8" s="151"/>
      <c r="K8" s="151"/>
      <c r="L8" s="151"/>
      <c r="M8" s="151"/>
      <c r="N8" s="151"/>
      <c r="O8" s="151"/>
      <c r="P8" s="151"/>
      <c r="Q8" s="151"/>
      <c r="R8" s="151"/>
      <c r="S8" s="151"/>
      <c r="T8" s="151"/>
      <c r="U8" s="151"/>
      <c r="V8" s="151"/>
      <c r="W8" s="151"/>
      <c r="X8" s="151"/>
      <c r="Y8" s="151"/>
      <c r="Z8" s="151"/>
      <c r="AA8" s="151"/>
      <c r="AB8" s="151"/>
      <c r="AC8" s="151"/>
    </row>
    <row r="9" spans="1:29" s="148" customFormat="1" x14ac:dyDescent="0.3">
      <c r="A9" s="151"/>
      <c r="B9" s="156">
        <v>2</v>
      </c>
      <c r="C9" s="157"/>
      <c r="D9" s="157"/>
      <c r="E9" s="157"/>
      <c r="F9" s="152"/>
      <c r="G9" s="152"/>
      <c r="H9" s="152"/>
      <c r="I9" s="152"/>
      <c r="J9" s="151"/>
      <c r="K9" s="151"/>
      <c r="L9" s="151"/>
      <c r="M9" s="151"/>
      <c r="N9" s="151"/>
      <c r="O9" s="151"/>
      <c r="P9" s="151"/>
      <c r="Q9" s="151"/>
      <c r="R9" s="151"/>
      <c r="S9" s="151"/>
      <c r="T9" s="151"/>
      <c r="U9" s="151"/>
      <c r="V9" s="151"/>
      <c r="W9" s="151"/>
      <c r="X9" s="151"/>
      <c r="Y9" s="151"/>
      <c r="Z9" s="151"/>
      <c r="AA9" s="151"/>
      <c r="AB9" s="151"/>
      <c r="AC9" s="151"/>
    </row>
    <row r="10" spans="1:29" s="148" customFormat="1" x14ac:dyDescent="0.3">
      <c r="A10" s="151"/>
      <c r="B10" s="161">
        <v>2.1</v>
      </c>
      <c r="C10" s="162" t="s">
        <v>49</v>
      </c>
      <c r="D10" s="147" t="s">
        <v>18</v>
      </c>
      <c r="E10" s="147"/>
      <c r="F10" s="152"/>
      <c r="G10" s="152"/>
      <c r="H10" s="152"/>
      <c r="I10" s="152"/>
      <c r="J10" s="151"/>
      <c r="K10" s="151"/>
      <c r="L10" s="151"/>
      <c r="M10" s="151"/>
      <c r="N10" s="151"/>
      <c r="O10" s="151"/>
      <c r="P10" s="151"/>
      <c r="Q10" s="151"/>
      <c r="R10" s="151"/>
      <c r="S10" s="151"/>
      <c r="T10" s="151"/>
      <c r="U10" s="151"/>
      <c r="V10" s="151"/>
      <c r="W10" s="151"/>
      <c r="X10" s="151"/>
      <c r="Y10" s="151"/>
      <c r="Z10" s="151"/>
      <c r="AA10" s="151"/>
      <c r="AB10" s="151"/>
      <c r="AC10" s="151"/>
    </row>
    <row r="11" spans="1:29" s="148" customFormat="1" x14ac:dyDescent="0.3">
      <c r="A11" s="151"/>
      <c r="B11" s="163">
        <v>2.2000000000000002</v>
      </c>
      <c r="C11" s="164" t="s">
        <v>776</v>
      </c>
      <c r="D11" s="149" t="s">
        <v>18</v>
      </c>
      <c r="E11" s="149"/>
      <c r="F11" s="152"/>
      <c r="G11" s="152"/>
      <c r="H11" s="160"/>
      <c r="I11" s="160"/>
      <c r="J11" s="151"/>
      <c r="K11" s="151"/>
      <c r="L11" s="151"/>
      <c r="M11" s="151"/>
      <c r="N11" s="151"/>
      <c r="O11" s="151"/>
      <c r="P11" s="151"/>
      <c r="Q11" s="151"/>
      <c r="R11" s="151"/>
      <c r="S11" s="151"/>
      <c r="T11" s="151"/>
      <c r="U11" s="151"/>
      <c r="V11" s="151"/>
      <c r="W11" s="151"/>
      <c r="X11" s="151"/>
      <c r="Y11" s="151"/>
      <c r="Z11" s="151"/>
      <c r="AA11" s="151"/>
      <c r="AB11" s="151"/>
      <c r="AC11" s="151"/>
    </row>
    <row r="12" spans="1:29" s="148" customFormat="1" x14ac:dyDescent="0.3">
      <c r="A12" s="151"/>
      <c r="B12" s="158">
        <v>2.2999999999999998</v>
      </c>
      <c r="C12" s="162" t="s">
        <v>777</v>
      </c>
      <c r="D12" s="147" t="s">
        <v>18</v>
      </c>
      <c r="E12" s="147"/>
      <c r="F12" s="152"/>
      <c r="G12" s="152"/>
      <c r="H12" s="160"/>
      <c r="I12" s="160"/>
      <c r="J12" s="151"/>
      <c r="K12" s="151"/>
      <c r="L12" s="151"/>
      <c r="M12" s="151"/>
      <c r="N12" s="151"/>
      <c r="O12" s="151"/>
      <c r="P12" s="151"/>
      <c r="Q12" s="151"/>
      <c r="R12" s="151"/>
      <c r="S12" s="151"/>
      <c r="T12" s="151"/>
      <c r="U12" s="151"/>
      <c r="V12" s="151"/>
      <c r="W12" s="151"/>
      <c r="X12" s="151"/>
      <c r="Y12" s="151"/>
      <c r="Z12" s="151"/>
      <c r="AA12" s="151"/>
      <c r="AB12" s="151"/>
      <c r="AC12" s="151"/>
    </row>
    <row r="13" spans="1:29" s="148" customFormat="1" x14ac:dyDescent="0.3">
      <c r="A13" s="151"/>
      <c r="B13" s="165">
        <v>2.4</v>
      </c>
      <c r="C13" s="164" t="s">
        <v>778</v>
      </c>
      <c r="D13" s="149" t="s">
        <v>18</v>
      </c>
      <c r="E13" s="149"/>
      <c r="F13" s="152"/>
      <c r="G13" s="152"/>
      <c r="H13" s="160"/>
      <c r="I13" s="160"/>
      <c r="J13" s="151"/>
      <c r="K13" s="151"/>
      <c r="L13" s="151"/>
      <c r="M13" s="151"/>
      <c r="N13" s="151"/>
      <c r="O13" s="151"/>
      <c r="P13" s="151"/>
      <c r="Q13" s="151"/>
      <c r="R13" s="151"/>
      <c r="S13" s="151"/>
      <c r="T13" s="151"/>
      <c r="U13" s="151"/>
      <c r="V13" s="151"/>
      <c r="W13" s="151"/>
      <c r="X13" s="151"/>
      <c r="Y13" s="151"/>
      <c r="Z13" s="151"/>
      <c r="AA13" s="151"/>
      <c r="AB13" s="151"/>
      <c r="AC13" s="151"/>
    </row>
    <row r="14" spans="1:29" s="148" customFormat="1" x14ac:dyDescent="0.3">
      <c r="A14" s="151"/>
      <c r="B14" s="158">
        <v>2.5</v>
      </c>
      <c r="C14" s="162" t="s">
        <v>50</v>
      </c>
      <c r="D14" s="147" t="s">
        <v>18</v>
      </c>
      <c r="E14" s="147"/>
      <c r="F14" s="152"/>
      <c r="G14" s="152"/>
      <c r="H14" s="160"/>
      <c r="I14" s="160"/>
      <c r="J14" s="151"/>
      <c r="K14" s="151"/>
      <c r="L14" s="151"/>
      <c r="M14" s="151"/>
      <c r="N14" s="151"/>
      <c r="O14" s="151"/>
      <c r="P14" s="151"/>
      <c r="Q14" s="151"/>
      <c r="R14" s="151"/>
      <c r="S14" s="151"/>
      <c r="T14" s="151"/>
      <c r="U14" s="151"/>
      <c r="V14" s="151"/>
      <c r="W14" s="151"/>
      <c r="X14" s="151"/>
      <c r="Y14" s="151"/>
      <c r="Z14" s="151"/>
      <c r="AA14" s="151"/>
      <c r="AB14" s="151"/>
      <c r="AC14" s="151"/>
    </row>
    <row r="15" spans="1:29" s="148" customFormat="1" x14ac:dyDescent="0.3">
      <c r="A15" s="151"/>
      <c r="B15" s="165">
        <v>2.6</v>
      </c>
      <c r="C15" s="164" t="s">
        <v>779</v>
      </c>
      <c r="D15" s="149" t="s">
        <v>18</v>
      </c>
      <c r="E15" s="149"/>
      <c r="F15" s="152"/>
      <c r="G15" s="152"/>
      <c r="H15" s="160"/>
      <c r="I15" s="160"/>
      <c r="J15" s="151"/>
      <c r="K15" s="151"/>
      <c r="L15" s="151"/>
      <c r="M15" s="151"/>
      <c r="N15" s="151"/>
      <c r="O15" s="151"/>
      <c r="P15" s="151"/>
      <c r="Q15" s="151"/>
      <c r="R15" s="151"/>
      <c r="S15" s="151"/>
      <c r="T15" s="151"/>
      <c r="U15" s="151"/>
      <c r="V15" s="151"/>
      <c r="W15" s="151"/>
      <c r="X15" s="151"/>
      <c r="Y15" s="151"/>
      <c r="Z15" s="151"/>
      <c r="AA15" s="151"/>
      <c r="AB15" s="151"/>
      <c r="AC15" s="151"/>
    </row>
    <row r="16" spans="1:29" s="148" customFormat="1" x14ac:dyDescent="0.3">
      <c r="A16" s="151"/>
      <c r="B16" s="158">
        <v>2.7</v>
      </c>
      <c r="C16" s="162" t="s">
        <v>780</v>
      </c>
      <c r="D16" s="147" t="s">
        <v>18</v>
      </c>
      <c r="E16" s="147"/>
      <c r="F16" s="152"/>
      <c r="G16" s="152"/>
      <c r="H16" s="160"/>
      <c r="I16" s="160"/>
      <c r="J16" s="151"/>
      <c r="K16" s="151"/>
      <c r="L16" s="151"/>
      <c r="M16" s="151"/>
      <c r="N16" s="151"/>
      <c r="O16" s="151"/>
      <c r="P16" s="151"/>
      <c r="Q16" s="151"/>
      <c r="R16" s="151"/>
      <c r="S16" s="151"/>
      <c r="T16" s="151"/>
      <c r="U16" s="151"/>
      <c r="V16" s="151"/>
      <c r="W16" s="151"/>
      <c r="X16" s="151"/>
      <c r="Y16" s="151"/>
      <c r="Z16" s="151"/>
      <c r="AA16" s="151"/>
      <c r="AB16" s="151"/>
      <c r="AC16" s="151"/>
    </row>
    <row r="17" spans="1:29" s="148" customFormat="1" x14ac:dyDescent="0.3">
      <c r="A17" s="151"/>
      <c r="B17" s="165">
        <v>2.8</v>
      </c>
      <c r="C17" s="164" t="s">
        <v>781</v>
      </c>
      <c r="D17" s="149" t="s">
        <v>18</v>
      </c>
      <c r="E17" s="149"/>
      <c r="F17" s="152"/>
      <c r="G17" s="152"/>
      <c r="H17" s="160"/>
      <c r="I17" s="160"/>
      <c r="J17" s="151"/>
      <c r="K17" s="151"/>
      <c r="L17" s="151"/>
      <c r="M17" s="151"/>
      <c r="N17" s="151"/>
      <c r="O17" s="151"/>
      <c r="P17" s="151"/>
      <c r="Q17" s="151"/>
      <c r="R17" s="151"/>
      <c r="S17" s="151"/>
      <c r="T17" s="151"/>
      <c r="U17" s="151"/>
      <c r="V17" s="151"/>
      <c r="W17" s="151"/>
      <c r="X17" s="151"/>
      <c r="Y17" s="151"/>
      <c r="Z17" s="151"/>
      <c r="AA17" s="151"/>
      <c r="AB17" s="151"/>
      <c r="AC17" s="151"/>
    </row>
    <row r="18" spans="1:29" s="148" customFormat="1" x14ac:dyDescent="0.3">
      <c r="A18" s="151"/>
      <c r="B18" s="156">
        <v>3</v>
      </c>
      <c r="C18" s="157"/>
      <c r="D18" s="157"/>
      <c r="E18" s="157"/>
      <c r="F18" s="152"/>
      <c r="G18" s="152"/>
      <c r="H18" s="152"/>
      <c r="I18" s="152"/>
      <c r="J18" s="151"/>
      <c r="K18" s="151"/>
      <c r="L18" s="151"/>
      <c r="M18" s="151"/>
      <c r="N18" s="151"/>
      <c r="O18" s="151"/>
      <c r="P18" s="151"/>
      <c r="Q18" s="151"/>
      <c r="R18" s="151"/>
      <c r="S18" s="151"/>
      <c r="T18" s="151"/>
      <c r="U18" s="151"/>
      <c r="V18" s="151"/>
      <c r="W18" s="151"/>
      <c r="X18" s="151"/>
      <c r="Y18" s="151"/>
      <c r="Z18" s="151"/>
      <c r="AA18" s="151"/>
      <c r="AB18" s="151"/>
      <c r="AC18" s="151"/>
    </row>
    <row r="19" spans="1:29" s="148" customFormat="1" x14ac:dyDescent="0.3">
      <c r="A19" s="151"/>
      <c r="B19" s="158">
        <v>3.1</v>
      </c>
      <c r="C19" s="162" t="s">
        <v>51</v>
      </c>
      <c r="D19" s="147" t="s">
        <v>18</v>
      </c>
      <c r="E19" s="147"/>
      <c r="F19" s="152"/>
      <c r="G19" s="152"/>
      <c r="H19" s="152"/>
      <c r="I19" s="152"/>
      <c r="J19" s="151"/>
      <c r="K19" s="151"/>
      <c r="L19" s="151"/>
      <c r="M19" s="151"/>
      <c r="N19" s="151"/>
      <c r="O19" s="151"/>
      <c r="P19" s="151"/>
      <c r="Q19" s="151"/>
      <c r="R19" s="151"/>
      <c r="S19" s="151"/>
      <c r="T19" s="151"/>
      <c r="U19" s="151"/>
      <c r="V19" s="151"/>
      <c r="W19" s="151"/>
      <c r="X19" s="151"/>
      <c r="Y19" s="151"/>
      <c r="Z19" s="151"/>
      <c r="AA19" s="151"/>
      <c r="AB19" s="151"/>
      <c r="AC19" s="151"/>
    </row>
    <row r="20" spans="1:29" s="148" customFormat="1" x14ac:dyDescent="0.3">
      <c r="A20" s="151"/>
      <c r="B20" s="165">
        <v>3.2</v>
      </c>
      <c r="C20" s="164" t="s">
        <v>52</v>
      </c>
      <c r="D20" s="149" t="s">
        <v>18</v>
      </c>
      <c r="E20" s="149"/>
      <c r="F20" s="152"/>
      <c r="G20" s="152"/>
      <c r="H20" s="152"/>
      <c r="I20" s="152"/>
      <c r="J20" s="151"/>
      <c r="K20" s="151"/>
      <c r="L20" s="151"/>
      <c r="M20" s="151"/>
      <c r="N20" s="151"/>
      <c r="O20" s="151"/>
      <c r="P20" s="151"/>
      <c r="Q20" s="151"/>
      <c r="R20" s="151"/>
      <c r="S20" s="151"/>
      <c r="T20" s="151"/>
      <c r="U20" s="151"/>
      <c r="V20" s="151"/>
      <c r="W20" s="151"/>
      <c r="X20" s="151"/>
      <c r="Y20" s="151"/>
      <c r="Z20" s="151"/>
      <c r="AA20" s="151"/>
      <c r="AB20" s="151"/>
      <c r="AC20" s="151"/>
    </row>
    <row r="21" spans="1:29" s="148" customFormat="1" x14ac:dyDescent="0.3">
      <c r="A21" s="151"/>
      <c r="B21" s="158">
        <v>3.3</v>
      </c>
      <c r="C21" s="162" t="s">
        <v>851</v>
      </c>
      <c r="D21" s="147" t="s">
        <v>18</v>
      </c>
      <c r="E21" s="147"/>
      <c r="F21" s="152"/>
      <c r="G21" s="152"/>
      <c r="H21" s="152"/>
      <c r="I21" s="152"/>
      <c r="J21" s="151"/>
      <c r="K21" s="151"/>
      <c r="L21" s="151"/>
      <c r="M21" s="151"/>
      <c r="N21" s="151"/>
      <c r="O21" s="151"/>
      <c r="P21" s="151"/>
      <c r="Q21" s="151"/>
      <c r="R21" s="151"/>
      <c r="S21" s="151"/>
      <c r="T21" s="151"/>
      <c r="U21" s="151"/>
      <c r="V21" s="151"/>
      <c r="W21" s="151"/>
      <c r="X21" s="151"/>
      <c r="Y21" s="151"/>
      <c r="Z21" s="151"/>
      <c r="AA21" s="151"/>
      <c r="AB21" s="151"/>
      <c r="AC21" s="151"/>
    </row>
    <row r="22" spans="1:29" s="148" customFormat="1" x14ac:dyDescent="0.3">
      <c r="A22" s="151"/>
      <c r="B22" s="165">
        <v>3.4</v>
      </c>
      <c r="C22" s="164" t="s">
        <v>53</v>
      </c>
      <c r="D22" s="149" t="s">
        <v>18</v>
      </c>
      <c r="E22" s="149"/>
      <c r="F22" s="152"/>
      <c r="G22" s="152"/>
      <c r="H22" s="152"/>
      <c r="I22" s="152"/>
      <c r="J22" s="151"/>
      <c r="K22" s="151"/>
      <c r="L22" s="151"/>
      <c r="M22" s="151"/>
      <c r="N22" s="151"/>
      <c r="O22" s="151"/>
      <c r="P22" s="151"/>
      <c r="Q22" s="151"/>
      <c r="R22" s="151"/>
      <c r="S22" s="151"/>
      <c r="T22" s="151"/>
      <c r="U22" s="151"/>
      <c r="V22" s="151"/>
      <c r="W22" s="151"/>
      <c r="X22" s="151"/>
      <c r="Y22" s="151"/>
      <c r="Z22" s="151"/>
      <c r="AA22" s="151"/>
      <c r="AB22" s="151"/>
      <c r="AC22" s="151"/>
    </row>
    <row r="23" spans="1:29" s="148" customFormat="1" x14ac:dyDescent="0.3">
      <c r="A23" s="151"/>
      <c r="B23" s="156">
        <v>4</v>
      </c>
      <c r="C23" s="157"/>
      <c r="D23" s="157"/>
      <c r="E23" s="157"/>
      <c r="F23" s="152"/>
      <c r="G23" s="152"/>
      <c r="H23" s="152"/>
      <c r="I23" s="152"/>
      <c r="J23" s="151"/>
      <c r="K23" s="151"/>
      <c r="L23" s="151"/>
      <c r="M23" s="151"/>
      <c r="N23" s="151"/>
      <c r="O23" s="151"/>
      <c r="P23" s="151"/>
      <c r="Q23" s="151"/>
      <c r="R23" s="151"/>
      <c r="S23" s="151"/>
      <c r="T23" s="151"/>
      <c r="U23" s="151"/>
      <c r="V23" s="151"/>
      <c r="W23" s="151"/>
      <c r="X23" s="151"/>
      <c r="Y23" s="151"/>
      <c r="Z23" s="151"/>
      <c r="AA23" s="151"/>
      <c r="AB23" s="151"/>
      <c r="AC23" s="151"/>
    </row>
    <row r="24" spans="1:29" s="148" customFormat="1" x14ac:dyDescent="0.3">
      <c r="A24" s="151"/>
      <c r="B24" s="158">
        <v>4.0999999999999996</v>
      </c>
      <c r="C24" s="148" t="s">
        <v>782</v>
      </c>
      <c r="D24" s="147" t="s">
        <v>18</v>
      </c>
      <c r="F24" s="152"/>
      <c r="G24" s="152"/>
      <c r="H24" s="152"/>
      <c r="I24" s="152"/>
      <c r="J24" s="151"/>
      <c r="K24" s="151"/>
      <c r="L24" s="151"/>
      <c r="M24" s="151"/>
      <c r="N24" s="151"/>
      <c r="O24" s="151"/>
      <c r="P24" s="151"/>
      <c r="Q24" s="151"/>
      <c r="R24" s="151"/>
      <c r="S24" s="151"/>
      <c r="T24" s="151"/>
      <c r="U24" s="151"/>
      <c r="V24" s="151"/>
      <c r="W24" s="151"/>
      <c r="X24" s="151"/>
      <c r="Y24" s="151"/>
      <c r="Z24" s="151"/>
      <c r="AA24" s="151"/>
      <c r="AB24" s="151"/>
      <c r="AC24" s="151"/>
    </row>
    <row r="25" spans="1:29" s="148" customFormat="1" x14ac:dyDescent="0.3">
      <c r="A25" s="151"/>
      <c r="B25" s="156">
        <v>5</v>
      </c>
      <c r="C25" s="157"/>
      <c r="D25" s="157"/>
      <c r="E25" s="157"/>
      <c r="F25" s="152"/>
      <c r="G25" s="152"/>
      <c r="H25" s="152"/>
      <c r="I25" s="152"/>
      <c r="J25" s="151"/>
      <c r="K25" s="151"/>
      <c r="L25" s="151"/>
      <c r="M25" s="151"/>
      <c r="N25" s="151"/>
      <c r="O25" s="151"/>
      <c r="P25" s="151"/>
      <c r="Q25" s="151"/>
      <c r="R25" s="151"/>
      <c r="S25" s="151"/>
      <c r="T25" s="151"/>
      <c r="U25" s="151"/>
      <c r="V25" s="151"/>
      <c r="W25" s="151"/>
      <c r="X25" s="151"/>
      <c r="Y25" s="151"/>
      <c r="Z25" s="151"/>
      <c r="AA25" s="151"/>
      <c r="AB25" s="151"/>
      <c r="AC25" s="151"/>
    </row>
    <row r="26" spans="1:29" s="148" customFormat="1" x14ac:dyDescent="0.3">
      <c r="A26" s="151"/>
      <c r="B26" s="159">
        <v>5.0999999999999996</v>
      </c>
      <c r="C26" s="166" t="s">
        <v>786</v>
      </c>
      <c r="D26" s="149" t="s">
        <v>18</v>
      </c>
      <c r="E26" s="150"/>
      <c r="F26" s="152"/>
      <c r="G26" s="152"/>
      <c r="H26" s="152"/>
      <c r="I26" s="152"/>
      <c r="J26" s="151"/>
      <c r="K26" s="151"/>
      <c r="L26" s="151"/>
      <c r="M26" s="151"/>
      <c r="N26" s="151"/>
      <c r="O26" s="151"/>
      <c r="P26" s="151"/>
      <c r="Q26" s="151"/>
      <c r="R26" s="151"/>
      <c r="S26" s="151"/>
      <c r="T26" s="151"/>
      <c r="U26" s="151"/>
      <c r="V26" s="151"/>
      <c r="W26" s="151"/>
      <c r="X26" s="151"/>
      <c r="Y26" s="151"/>
      <c r="Z26" s="151"/>
      <c r="AA26" s="151"/>
      <c r="AB26" s="151"/>
      <c r="AC26" s="151"/>
    </row>
    <row r="27" spans="1:29" s="148" customFormat="1" x14ac:dyDescent="0.3">
      <c r="A27" s="151"/>
      <c r="B27" s="158">
        <v>5.2</v>
      </c>
      <c r="C27" s="148" t="s">
        <v>785</v>
      </c>
      <c r="D27" s="147" t="s">
        <v>18</v>
      </c>
      <c r="F27" s="152"/>
      <c r="G27" s="152"/>
      <c r="H27" s="152"/>
      <c r="I27" s="152"/>
      <c r="J27" s="151"/>
      <c r="K27" s="151"/>
      <c r="L27" s="151"/>
      <c r="M27" s="151"/>
      <c r="N27" s="151"/>
      <c r="O27" s="151"/>
      <c r="P27" s="151"/>
      <c r="Q27" s="151"/>
      <c r="R27" s="151"/>
      <c r="S27" s="151"/>
      <c r="T27" s="151"/>
      <c r="U27" s="151"/>
      <c r="V27" s="151"/>
      <c r="W27" s="151"/>
      <c r="X27" s="151"/>
      <c r="Y27" s="151"/>
      <c r="Z27" s="151"/>
      <c r="AA27" s="151"/>
      <c r="AB27" s="151"/>
      <c r="AC27" s="151"/>
    </row>
    <row r="28" spans="1:29" s="148" customFormat="1" x14ac:dyDescent="0.3">
      <c r="A28" s="151"/>
      <c r="B28" s="159">
        <v>5.3</v>
      </c>
      <c r="C28" s="166" t="s">
        <v>871</v>
      </c>
      <c r="D28" s="149"/>
      <c r="E28" s="150"/>
      <c r="F28" s="152"/>
      <c r="G28" s="152"/>
      <c r="H28" s="152"/>
      <c r="I28" s="152"/>
      <c r="J28" s="151"/>
      <c r="K28" s="151"/>
      <c r="L28" s="151"/>
      <c r="M28" s="151"/>
      <c r="N28" s="151"/>
      <c r="O28" s="151"/>
      <c r="P28" s="151"/>
      <c r="Q28" s="151"/>
      <c r="R28" s="151"/>
      <c r="S28" s="151"/>
      <c r="T28" s="151"/>
      <c r="U28" s="151"/>
      <c r="V28" s="151"/>
      <c r="W28" s="151"/>
      <c r="X28" s="151"/>
      <c r="Y28" s="151"/>
      <c r="Z28" s="151"/>
      <c r="AA28" s="151"/>
      <c r="AB28" s="151"/>
      <c r="AC28" s="151"/>
    </row>
    <row r="29" spans="1:29" s="148" customFormat="1" x14ac:dyDescent="0.3">
      <c r="A29" s="151"/>
      <c r="B29" s="158">
        <v>5.4</v>
      </c>
      <c r="C29" s="148" t="s">
        <v>784</v>
      </c>
      <c r="D29" s="147" t="s">
        <v>18</v>
      </c>
      <c r="E29" s="148" t="s">
        <v>18</v>
      </c>
      <c r="F29" s="152"/>
      <c r="G29" s="152"/>
      <c r="H29" s="160"/>
      <c r="I29" s="160"/>
      <c r="J29" s="151"/>
      <c r="K29" s="151"/>
      <c r="L29" s="151"/>
      <c r="M29" s="151"/>
      <c r="N29" s="151"/>
      <c r="O29" s="151"/>
      <c r="P29" s="151"/>
      <c r="Q29" s="151"/>
      <c r="R29" s="151"/>
      <c r="S29" s="151"/>
      <c r="T29" s="151"/>
      <c r="U29" s="151"/>
      <c r="V29" s="151"/>
      <c r="W29" s="151"/>
      <c r="X29" s="151"/>
      <c r="Y29" s="151"/>
      <c r="Z29" s="151"/>
      <c r="AA29" s="151"/>
      <c r="AB29" s="151"/>
      <c r="AC29" s="151"/>
    </row>
    <row r="30" spans="1:29" s="148" customFormat="1" x14ac:dyDescent="0.3">
      <c r="A30" s="151"/>
      <c r="B30" s="159">
        <v>5.5</v>
      </c>
      <c r="C30" s="166" t="s">
        <v>783</v>
      </c>
      <c r="D30" s="149" t="s">
        <v>18</v>
      </c>
      <c r="E30" s="150"/>
      <c r="F30" s="152"/>
      <c r="G30" s="152"/>
      <c r="H30" s="152"/>
      <c r="I30" s="152"/>
      <c r="J30" s="151"/>
      <c r="K30" s="151"/>
      <c r="L30" s="151"/>
      <c r="M30" s="151"/>
      <c r="N30" s="151"/>
      <c r="O30" s="151"/>
      <c r="P30" s="151"/>
      <c r="Q30" s="151"/>
      <c r="R30" s="151"/>
      <c r="S30" s="151"/>
      <c r="T30" s="151"/>
      <c r="U30" s="151"/>
      <c r="V30" s="151"/>
      <c r="W30" s="151"/>
      <c r="X30" s="151"/>
      <c r="Y30" s="151"/>
      <c r="Z30" s="151"/>
      <c r="AA30" s="151"/>
      <c r="AB30" s="151"/>
      <c r="AC30" s="151"/>
    </row>
    <row r="31" spans="1:29" s="148" customFormat="1" x14ac:dyDescent="0.3">
      <c r="A31" s="151"/>
      <c r="B31" s="156">
        <v>6</v>
      </c>
      <c r="C31" s="157"/>
      <c r="D31" s="157"/>
      <c r="E31" s="157"/>
      <c r="F31" s="152"/>
      <c r="G31" s="152"/>
      <c r="H31" s="152"/>
      <c r="I31" s="152"/>
      <c r="J31" s="151"/>
      <c r="K31" s="151"/>
      <c r="L31" s="151"/>
      <c r="M31" s="151"/>
      <c r="N31" s="151"/>
      <c r="O31" s="151"/>
      <c r="P31" s="151"/>
      <c r="Q31" s="151"/>
      <c r="R31" s="151"/>
      <c r="S31" s="151"/>
      <c r="T31" s="151"/>
      <c r="U31" s="151"/>
      <c r="V31" s="151"/>
      <c r="W31" s="151"/>
      <c r="X31" s="151"/>
      <c r="Y31" s="151"/>
      <c r="Z31" s="151"/>
      <c r="AA31" s="151"/>
      <c r="AB31" s="151"/>
      <c r="AC31" s="151"/>
    </row>
    <row r="32" spans="1:29" s="148" customFormat="1" x14ac:dyDescent="0.3">
      <c r="A32" s="151"/>
      <c r="B32" s="168">
        <v>6.1</v>
      </c>
      <c r="C32" s="166" t="s">
        <v>864</v>
      </c>
      <c r="D32" s="149" t="s">
        <v>18</v>
      </c>
      <c r="E32" s="169"/>
      <c r="F32" s="152"/>
      <c r="G32" s="152"/>
      <c r="H32" s="152"/>
      <c r="I32" s="152"/>
      <c r="J32" s="151"/>
      <c r="K32" s="151"/>
      <c r="L32" s="151"/>
      <c r="M32" s="151"/>
      <c r="N32" s="151"/>
      <c r="O32" s="151"/>
      <c r="P32" s="151"/>
      <c r="Q32" s="151"/>
      <c r="R32" s="151"/>
      <c r="S32" s="151"/>
      <c r="T32" s="151"/>
      <c r="U32" s="151"/>
      <c r="V32" s="151"/>
      <c r="W32" s="151"/>
      <c r="X32" s="151"/>
      <c r="Y32" s="151"/>
      <c r="Z32" s="151"/>
      <c r="AA32" s="151"/>
      <c r="AB32" s="151"/>
      <c r="AC32" s="151"/>
    </row>
    <row r="33" spans="1:29" s="148" customFormat="1" x14ac:dyDescent="0.3">
      <c r="A33" s="151"/>
      <c r="B33" s="167">
        <v>6.2</v>
      </c>
      <c r="C33" s="148" t="s">
        <v>789</v>
      </c>
      <c r="D33" s="147" t="s">
        <v>18</v>
      </c>
      <c r="E33" s="170"/>
      <c r="F33" s="152"/>
      <c r="G33" s="152"/>
      <c r="H33" s="152"/>
      <c r="I33" s="152"/>
      <c r="J33" s="151"/>
      <c r="K33" s="151"/>
      <c r="L33" s="151"/>
      <c r="M33" s="151"/>
      <c r="N33" s="151"/>
      <c r="O33" s="151"/>
      <c r="P33" s="151"/>
      <c r="Q33" s="151"/>
      <c r="R33" s="151"/>
      <c r="S33" s="151"/>
      <c r="T33" s="151"/>
      <c r="U33" s="151"/>
      <c r="V33" s="151"/>
      <c r="W33" s="151"/>
      <c r="X33" s="151"/>
      <c r="Y33" s="151"/>
      <c r="Z33" s="151"/>
      <c r="AA33" s="151"/>
      <c r="AB33" s="151"/>
      <c r="AC33" s="151"/>
    </row>
    <row r="34" spans="1:29" s="148" customFormat="1" x14ac:dyDescent="0.3">
      <c r="A34" s="151"/>
      <c r="B34" s="168">
        <v>6.3</v>
      </c>
      <c r="C34" s="166" t="s">
        <v>788</v>
      </c>
      <c r="D34" s="149" t="s">
        <v>18</v>
      </c>
      <c r="E34" s="169"/>
      <c r="F34" s="152"/>
      <c r="G34" s="152"/>
      <c r="H34" s="152"/>
      <c r="I34" s="152"/>
      <c r="J34" s="151"/>
      <c r="K34" s="151"/>
      <c r="L34" s="151"/>
      <c r="M34" s="151"/>
      <c r="N34" s="151"/>
      <c r="O34" s="151"/>
      <c r="P34" s="151"/>
      <c r="Q34" s="151"/>
      <c r="R34" s="151"/>
      <c r="S34" s="151"/>
      <c r="T34" s="151"/>
      <c r="U34" s="151"/>
      <c r="V34" s="151"/>
      <c r="W34" s="151"/>
      <c r="X34" s="151"/>
      <c r="Y34" s="151"/>
      <c r="Z34" s="151"/>
      <c r="AA34" s="151"/>
      <c r="AB34" s="151"/>
      <c r="AC34" s="151"/>
    </row>
    <row r="35" spans="1:29" s="148" customFormat="1" x14ac:dyDescent="0.3">
      <c r="A35" s="151"/>
      <c r="B35" s="167">
        <v>6.4</v>
      </c>
      <c r="C35" s="148" t="s">
        <v>855</v>
      </c>
      <c r="D35" s="147" t="s">
        <v>18</v>
      </c>
      <c r="E35" s="170"/>
      <c r="F35" s="152"/>
      <c r="G35" s="152"/>
      <c r="H35" s="152"/>
      <c r="I35" s="152"/>
      <c r="J35" s="151"/>
      <c r="K35" s="151"/>
      <c r="L35" s="151"/>
      <c r="M35" s="151"/>
      <c r="N35" s="151"/>
      <c r="O35" s="151"/>
      <c r="P35" s="151"/>
      <c r="Q35" s="151"/>
      <c r="R35" s="151"/>
      <c r="S35" s="151"/>
      <c r="T35" s="151"/>
      <c r="U35" s="151"/>
      <c r="V35" s="151"/>
      <c r="W35" s="151"/>
      <c r="X35" s="151"/>
      <c r="Y35" s="151"/>
      <c r="Z35" s="151"/>
      <c r="AA35" s="151"/>
      <c r="AB35" s="151"/>
      <c r="AC35" s="151"/>
    </row>
    <row r="36" spans="1:29" s="148" customFormat="1" x14ac:dyDescent="0.3">
      <c r="A36" s="151"/>
      <c r="B36" s="168">
        <v>6.5</v>
      </c>
      <c r="C36" s="166" t="s">
        <v>790</v>
      </c>
      <c r="D36" s="149" t="s">
        <v>18</v>
      </c>
      <c r="E36" s="169"/>
      <c r="F36" s="152"/>
      <c r="G36" s="152"/>
      <c r="H36" s="152"/>
      <c r="I36" s="152"/>
      <c r="J36" s="151"/>
      <c r="K36" s="151"/>
      <c r="L36" s="151"/>
      <c r="M36" s="151"/>
      <c r="N36" s="151"/>
      <c r="O36" s="151"/>
      <c r="P36" s="151"/>
      <c r="Q36" s="151"/>
      <c r="R36" s="151"/>
      <c r="S36" s="151"/>
      <c r="T36" s="151"/>
      <c r="U36" s="151"/>
      <c r="V36" s="151"/>
      <c r="W36" s="151"/>
      <c r="X36" s="151"/>
      <c r="Y36" s="151"/>
      <c r="Z36" s="151"/>
      <c r="AA36" s="151"/>
      <c r="AB36" s="151"/>
      <c r="AC36" s="151"/>
    </row>
    <row r="37" spans="1:29" s="148" customFormat="1" x14ac:dyDescent="0.3">
      <c r="A37" s="151"/>
      <c r="B37" s="167">
        <v>6.6</v>
      </c>
      <c r="C37" s="148" t="s">
        <v>791</v>
      </c>
      <c r="D37" s="147" t="s">
        <v>18</v>
      </c>
      <c r="E37" s="170"/>
      <c r="F37" s="152"/>
      <c r="G37" s="152"/>
      <c r="H37" s="152"/>
      <c r="I37" s="152"/>
      <c r="J37" s="151"/>
      <c r="K37" s="151"/>
      <c r="L37" s="151"/>
      <c r="M37" s="151"/>
      <c r="N37" s="151"/>
      <c r="O37" s="151"/>
      <c r="P37" s="151"/>
      <c r="Q37" s="151"/>
      <c r="R37" s="151"/>
      <c r="S37" s="151"/>
      <c r="T37" s="151"/>
      <c r="U37" s="151"/>
      <c r="V37" s="151"/>
      <c r="W37" s="151"/>
      <c r="X37" s="151"/>
      <c r="Y37" s="151"/>
      <c r="Z37" s="151"/>
      <c r="AA37" s="151"/>
      <c r="AB37" s="151"/>
      <c r="AC37" s="151"/>
    </row>
    <row r="38" spans="1:29" s="148" customFormat="1" x14ac:dyDescent="0.3">
      <c r="A38" s="151"/>
      <c r="B38" s="168">
        <v>6.7</v>
      </c>
      <c r="C38" s="166" t="s">
        <v>792</v>
      </c>
      <c r="D38" s="149" t="s">
        <v>18</v>
      </c>
      <c r="E38" s="169"/>
      <c r="F38" s="152"/>
      <c r="G38" s="152"/>
      <c r="H38" s="152"/>
      <c r="I38" s="152"/>
      <c r="J38" s="151"/>
      <c r="K38" s="151"/>
      <c r="L38" s="151"/>
      <c r="M38" s="151"/>
      <c r="N38" s="151"/>
      <c r="O38" s="151"/>
      <c r="P38" s="151"/>
      <c r="Q38" s="151"/>
      <c r="R38" s="151"/>
      <c r="S38" s="151"/>
      <c r="T38" s="151"/>
      <c r="U38" s="151"/>
      <c r="V38" s="151"/>
      <c r="W38" s="151"/>
      <c r="X38" s="151"/>
      <c r="Y38" s="151"/>
      <c r="Z38" s="151"/>
      <c r="AA38" s="151"/>
      <c r="AB38" s="151"/>
      <c r="AC38" s="151"/>
    </row>
    <row r="39" spans="1:29" s="148" customFormat="1" x14ac:dyDescent="0.3">
      <c r="A39" s="151"/>
      <c r="B39" s="167">
        <v>6.8</v>
      </c>
      <c r="C39" s="148" t="s">
        <v>793</v>
      </c>
      <c r="D39" s="147" t="s">
        <v>18</v>
      </c>
      <c r="E39" s="170"/>
      <c r="F39" s="152"/>
      <c r="G39" s="152"/>
      <c r="H39" s="152"/>
      <c r="I39" s="152"/>
      <c r="J39" s="151"/>
      <c r="K39" s="151"/>
      <c r="L39" s="151"/>
      <c r="M39" s="151"/>
      <c r="N39" s="151"/>
      <c r="O39" s="151"/>
      <c r="P39" s="151"/>
      <c r="Q39" s="151"/>
      <c r="R39" s="151"/>
      <c r="S39" s="151"/>
      <c r="T39" s="151"/>
      <c r="U39" s="151"/>
      <c r="V39" s="151"/>
      <c r="W39" s="151"/>
      <c r="X39" s="151"/>
      <c r="Y39" s="151"/>
      <c r="Z39" s="151"/>
      <c r="AA39" s="151"/>
      <c r="AB39" s="151"/>
      <c r="AC39" s="151"/>
    </row>
    <row r="40" spans="1:29" s="148" customFormat="1" x14ac:dyDescent="0.3">
      <c r="A40" s="151"/>
      <c r="B40" s="168">
        <v>6.9</v>
      </c>
      <c r="C40" s="166" t="s">
        <v>794</v>
      </c>
      <c r="D40" s="149" t="s">
        <v>18</v>
      </c>
      <c r="E40" s="169"/>
      <c r="F40" s="152"/>
      <c r="G40" s="152"/>
      <c r="H40" s="152"/>
      <c r="I40" s="152"/>
      <c r="J40" s="151"/>
      <c r="K40" s="151"/>
      <c r="L40" s="151"/>
      <c r="M40" s="151"/>
      <c r="N40" s="151"/>
      <c r="O40" s="151"/>
      <c r="P40" s="151"/>
      <c r="Q40" s="151"/>
      <c r="R40" s="151"/>
      <c r="S40" s="151"/>
      <c r="T40" s="151"/>
      <c r="U40" s="151"/>
      <c r="V40" s="151"/>
      <c r="W40" s="151"/>
      <c r="X40" s="151"/>
      <c r="Y40" s="151"/>
      <c r="Z40" s="151"/>
      <c r="AA40" s="151"/>
      <c r="AB40" s="151"/>
      <c r="AC40" s="151"/>
    </row>
    <row r="41" spans="1:29" s="148" customFormat="1" x14ac:dyDescent="0.3">
      <c r="A41" s="151"/>
      <c r="B41" s="167" t="s">
        <v>8</v>
      </c>
      <c r="C41" s="148" t="s">
        <v>795</v>
      </c>
      <c r="D41" s="147" t="s">
        <v>18</v>
      </c>
      <c r="E41" s="170" t="s">
        <v>18</v>
      </c>
      <c r="F41" s="152"/>
      <c r="G41" s="152"/>
      <c r="H41" s="152"/>
      <c r="I41" s="152"/>
      <c r="J41" s="151"/>
      <c r="K41" s="151"/>
      <c r="L41" s="151"/>
      <c r="M41" s="151"/>
      <c r="N41" s="151"/>
      <c r="O41" s="151"/>
      <c r="P41" s="151"/>
      <c r="Q41" s="151"/>
      <c r="R41" s="151"/>
      <c r="S41" s="151"/>
      <c r="T41" s="151"/>
      <c r="U41" s="151"/>
      <c r="V41" s="151"/>
      <c r="W41" s="151"/>
      <c r="X41" s="151"/>
      <c r="Y41" s="151"/>
      <c r="Z41" s="151"/>
      <c r="AA41" s="151"/>
      <c r="AB41" s="151"/>
      <c r="AC41" s="151"/>
    </row>
    <row r="42" spans="1:29" s="148" customFormat="1" x14ac:dyDescent="0.3">
      <c r="A42" s="151"/>
      <c r="B42" s="168" t="s">
        <v>787</v>
      </c>
      <c r="C42" s="166" t="s">
        <v>796</v>
      </c>
      <c r="D42" s="149" t="s">
        <v>18</v>
      </c>
      <c r="E42" s="169" t="s">
        <v>18</v>
      </c>
      <c r="F42" s="152"/>
      <c r="G42" s="152"/>
      <c r="H42" s="152"/>
      <c r="I42" s="152"/>
      <c r="J42" s="151"/>
      <c r="K42" s="151"/>
      <c r="L42" s="151"/>
      <c r="M42" s="151"/>
      <c r="N42" s="151"/>
      <c r="O42" s="151"/>
      <c r="P42" s="151"/>
      <c r="Q42" s="151"/>
      <c r="R42" s="151"/>
      <c r="S42" s="151"/>
      <c r="T42" s="151"/>
      <c r="U42" s="151"/>
      <c r="V42" s="151"/>
      <c r="W42" s="151"/>
      <c r="X42" s="151"/>
      <c r="Y42" s="151"/>
      <c r="Z42" s="151"/>
      <c r="AA42" s="151"/>
      <c r="AB42" s="151"/>
      <c r="AC42" s="151"/>
    </row>
    <row r="43" spans="1:29" x14ac:dyDescent="0.3">
      <c r="B43" s="12">
        <v>7</v>
      </c>
      <c r="C43" s="6"/>
      <c r="D43" s="6"/>
      <c r="E43" s="6"/>
      <c r="F43" s="3"/>
    </row>
    <row r="44" spans="1:29" x14ac:dyDescent="0.3">
      <c r="B44" s="167">
        <v>7.1</v>
      </c>
      <c r="C44" s="148" t="s">
        <v>808</v>
      </c>
      <c r="D44" s="147" t="s">
        <v>18</v>
      </c>
      <c r="E44" s="147"/>
      <c r="F44" s="3"/>
    </row>
    <row r="45" spans="1:29" x14ac:dyDescent="0.3">
      <c r="B45" s="168">
        <v>7.2</v>
      </c>
      <c r="C45" s="166" t="s">
        <v>809</v>
      </c>
      <c r="D45" s="149" t="s">
        <v>18</v>
      </c>
      <c r="E45" s="149" t="s">
        <v>18</v>
      </c>
      <c r="F45" s="3"/>
    </row>
    <row r="46" spans="1:29" x14ac:dyDescent="0.3">
      <c r="B46" s="167" t="s">
        <v>822</v>
      </c>
      <c r="C46" s="148" t="s">
        <v>810</v>
      </c>
      <c r="D46" s="147" t="s">
        <v>18</v>
      </c>
      <c r="E46" s="147" t="s">
        <v>18</v>
      </c>
      <c r="F46" s="3"/>
    </row>
    <row r="47" spans="1:29" x14ac:dyDescent="0.3">
      <c r="B47" s="168">
        <v>7.3</v>
      </c>
      <c r="C47" s="166" t="s">
        <v>797</v>
      </c>
      <c r="D47" s="149" t="s">
        <v>18</v>
      </c>
      <c r="E47" s="149"/>
      <c r="F47" s="3"/>
    </row>
    <row r="48" spans="1:29" x14ac:dyDescent="0.3">
      <c r="B48" s="167" t="s">
        <v>800</v>
      </c>
      <c r="C48" s="148" t="s">
        <v>798</v>
      </c>
      <c r="D48" s="147" t="s">
        <v>18</v>
      </c>
      <c r="E48" s="147"/>
      <c r="F48" s="3"/>
    </row>
    <row r="49" spans="2:6" x14ac:dyDescent="0.3">
      <c r="B49" s="168">
        <v>7.4</v>
      </c>
      <c r="C49" s="166" t="s">
        <v>811</v>
      </c>
      <c r="D49" s="149" t="s">
        <v>18</v>
      </c>
      <c r="E49" s="149" t="s">
        <v>18</v>
      </c>
      <c r="F49" s="3"/>
    </row>
    <row r="50" spans="2:6" x14ac:dyDescent="0.3">
      <c r="B50" s="167">
        <v>7.5</v>
      </c>
      <c r="C50" s="148" t="s">
        <v>814</v>
      </c>
      <c r="D50" s="147" t="s">
        <v>18</v>
      </c>
      <c r="E50" s="147"/>
      <c r="F50" s="3"/>
    </row>
    <row r="51" spans="2:6" x14ac:dyDescent="0.3">
      <c r="B51" s="168" t="s">
        <v>802</v>
      </c>
      <c r="C51" s="166" t="s">
        <v>812</v>
      </c>
      <c r="D51" s="149" t="s">
        <v>18</v>
      </c>
      <c r="E51" s="149" t="s">
        <v>18</v>
      </c>
      <c r="F51" s="3"/>
    </row>
    <row r="52" spans="2:6" x14ac:dyDescent="0.3">
      <c r="B52" s="167" t="s">
        <v>801</v>
      </c>
      <c r="C52" s="148" t="s">
        <v>813</v>
      </c>
      <c r="D52" s="147" t="s">
        <v>18</v>
      </c>
      <c r="E52" s="147" t="s">
        <v>18</v>
      </c>
      <c r="F52" s="3"/>
    </row>
    <row r="53" spans="2:6" x14ac:dyDescent="0.3">
      <c r="B53" s="168" t="s">
        <v>803</v>
      </c>
      <c r="C53" s="166" t="s">
        <v>815</v>
      </c>
      <c r="D53" s="149" t="s">
        <v>18</v>
      </c>
      <c r="E53" s="149"/>
      <c r="F53" s="3"/>
    </row>
    <row r="54" spans="2:6" x14ac:dyDescent="0.3">
      <c r="B54" s="167" t="s">
        <v>804</v>
      </c>
      <c r="C54" s="148" t="s">
        <v>816</v>
      </c>
      <c r="D54" s="147" t="s">
        <v>18</v>
      </c>
      <c r="E54" s="147" t="s">
        <v>18</v>
      </c>
      <c r="F54" s="3"/>
    </row>
    <row r="55" spans="2:6" x14ac:dyDescent="0.3">
      <c r="B55" s="168" t="s">
        <v>805</v>
      </c>
      <c r="C55" s="166" t="s">
        <v>817</v>
      </c>
      <c r="D55" s="149" t="s">
        <v>18</v>
      </c>
      <c r="E55" s="149"/>
      <c r="F55" s="3"/>
    </row>
    <row r="56" spans="2:6" x14ac:dyDescent="0.3">
      <c r="B56" s="167" t="s">
        <v>9</v>
      </c>
      <c r="C56" s="148" t="s">
        <v>818</v>
      </c>
      <c r="D56" s="147" t="s">
        <v>18</v>
      </c>
      <c r="E56" s="147" t="s">
        <v>18</v>
      </c>
      <c r="F56" s="3"/>
    </row>
    <row r="57" spans="2:6" x14ac:dyDescent="0.3">
      <c r="B57" s="168" t="s">
        <v>799</v>
      </c>
      <c r="C57" s="166" t="s">
        <v>819</v>
      </c>
      <c r="D57" s="149" t="s">
        <v>18</v>
      </c>
      <c r="E57" s="149"/>
      <c r="F57" s="3"/>
    </row>
    <row r="58" spans="2:6" x14ac:dyDescent="0.3">
      <c r="B58" s="167" t="s">
        <v>806</v>
      </c>
      <c r="C58" s="148" t="s">
        <v>820</v>
      </c>
      <c r="D58" s="147" t="s">
        <v>18</v>
      </c>
      <c r="E58" s="147"/>
      <c r="F58" s="3"/>
    </row>
    <row r="59" spans="2:6" x14ac:dyDescent="0.3">
      <c r="B59" s="168" t="s">
        <v>807</v>
      </c>
      <c r="C59" s="166" t="s">
        <v>821</v>
      </c>
      <c r="D59" s="149" t="s">
        <v>18</v>
      </c>
      <c r="E59" s="149"/>
      <c r="F59" s="3"/>
    </row>
    <row r="60" spans="2:6" x14ac:dyDescent="0.3">
      <c r="B60" s="12">
        <v>8</v>
      </c>
      <c r="C60" s="6"/>
      <c r="D60" s="6"/>
      <c r="E60" s="6"/>
      <c r="F60" s="3"/>
    </row>
    <row r="61" spans="2:6" x14ac:dyDescent="0.3">
      <c r="B61" s="167">
        <v>8.1</v>
      </c>
      <c r="C61" s="148" t="s">
        <v>823</v>
      </c>
      <c r="D61" s="147" t="s">
        <v>18</v>
      </c>
      <c r="E61" s="147"/>
      <c r="F61" s="3"/>
    </row>
    <row r="62" spans="2:6" x14ac:dyDescent="0.3">
      <c r="B62" s="168">
        <v>8.1999999999999993</v>
      </c>
      <c r="C62" s="166" t="s">
        <v>824</v>
      </c>
      <c r="D62" s="149" t="s">
        <v>18</v>
      </c>
      <c r="E62" s="149"/>
      <c r="F62" s="3"/>
    </row>
    <row r="63" spans="2:6" x14ac:dyDescent="0.3">
      <c r="B63" s="167">
        <v>8.3000000000000007</v>
      </c>
      <c r="C63" s="148" t="s">
        <v>825</v>
      </c>
      <c r="D63" s="147" t="s">
        <v>18</v>
      </c>
      <c r="E63" s="147"/>
      <c r="F63" s="3"/>
    </row>
    <row r="64" spans="2:6" x14ac:dyDescent="0.3">
      <c r="B64" s="168" t="s">
        <v>827</v>
      </c>
      <c r="C64" s="166" t="s">
        <v>836</v>
      </c>
      <c r="D64" s="149"/>
      <c r="E64" s="149" t="s">
        <v>18</v>
      </c>
      <c r="F64" s="3"/>
    </row>
    <row r="65" spans="2:9" x14ac:dyDescent="0.3">
      <c r="B65" s="167" t="s">
        <v>828</v>
      </c>
      <c r="C65" s="148" t="s">
        <v>837</v>
      </c>
      <c r="D65" s="147"/>
      <c r="E65" s="147" t="s">
        <v>18</v>
      </c>
      <c r="F65" s="3"/>
    </row>
    <row r="66" spans="2:9" x14ac:dyDescent="0.3">
      <c r="B66" s="168" t="s">
        <v>829</v>
      </c>
      <c r="C66" s="166" t="s">
        <v>826</v>
      </c>
      <c r="D66" s="149"/>
      <c r="E66" s="149" t="s">
        <v>18</v>
      </c>
      <c r="F66" s="3"/>
    </row>
    <row r="67" spans="2:9" x14ac:dyDescent="0.3">
      <c r="B67" s="12">
        <v>9</v>
      </c>
      <c r="C67" s="6"/>
      <c r="D67" s="6"/>
      <c r="E67" s="6"/>
      <c r="F67" s="3"/>
    </row>
    <row r="68" spans="2:9" x14ac:dyDescent="0.3">
      <c r="B68" s="167">
        <v>9.1</v>
      </c>
      <c r="C68" s="148" t="s">
        <v>830</v>
      </c>
      <c r="D68" s="147" t="s">
        <v>18</v>
      </c>
      <c r="E68" s="147"/>
      <c r="F68" s="3"/>
    </row>
    <row r="69" spans="2:9" x14ac:dyDescent="0.3">
      <c r="B69" s="168">
        <v>9.1999999999999993</v>
      </c>
      <c r="C69" s="166" t="s">
        <v>831</v>
      </c>
      <c r="D69" s="149" t="s">
        <v>18</v>
      </c>
      <c r="E69" s="149"/>
      <c r="F69" s="3"/>
    </row>
    <row r="70" spans="2:9" x14ac:dyDescent="0.3">
      <c r="B70" s="167">
        <v>9.3000000000000007</v>
      </c>
      <c r="C70" s="148" t="s">
        <v>832</v>
      </c>
      <c r="D70" s="147" t="s">
        <v>18</v>
      </c>
      <c r="E70" s="147"/>
      <c r="F70" s="3"/>
    </row>
    <row r="71" spans="2:9" x14ac:dyDescent="0.3">
      <c r="B71" s="168">
        <v>9.4</v>
      </c>
      <c r="C71" s="166" t="s">
        <v>833</v>
      </c>
      <c r="D71" s="149" t="s">
        <v>18</v>
      </c>
      <c r="E71" s="149"/>
      <c r="F71" s="3"/>
    </row>
    <row r="72" spans="2:9" x14ac:dyDescent="0.3">
      <c r="B72" s="12">
        <v>10</v>
      </c>
      <c r="C72" s="6"/>
      <c r="D72" s="6"/>
      <c r="E72" s="6"/>
      <c r="F72" s="60"/>
      <c r="G72" s="60"/>
      <c r="H72" s="60"/>
      <c r="I72" s="60"/>
    </row>
    <row r="73" spans="2:9" x14ac:dyDescent="0.3">
      <c r="B73" s="167" t="s">
        <v>859</v>
      </c>
      <c r="C73" s="148" t="s">
        <v>856</v>
      </c>
      <c r="D73" s="147" t="s">
        <v>18</v>
      </c>
      <c r="E73" s="147" t="s">
        <v>18</v>
      </c>
      <c r="F73" s="60"/>
      <c r="G73" s="60"/>
      <c r="H73" s="60"/>
      <c r="I73" s="60"/>
    </row>
    <row r="74" spans="2:9" x14ac:dyDescent="0.3">
      <c r="B74" s="168" t="s">
        <v>860</v>
      </c>
      <c r="C74" s="166" t="s">
        <v>857</v>
      </c>
      <c r="D74" s="149" t="s">
        <v>18</v>
      </c>
      <c r="E74" s="149"/>
      <c r="F74" s="60"/>
      <c r="G74" s="60"/>
      <c r="H74" s="60"/>
      <c r="I74" s="60"/>
    </row>
    <row r="75" spans="2:9" x14ac:dyDescent="0.3">
      <c r="B75" s="167" t="s">
        <v>861</v>
      </c>
      <c r="C75" s="148" t="s">
        <v>863</v>
      </c>
      <c r="D75" s="147" t="s">
        <v>18</v>
      </c>
      <c r="E75" s="147"/>
      <c r="F75" s="60"/>
      <c r="G75" s="60"/>
      <c r="H75" s="60"/>
      <c r="I75" s="60"/>
    </row>
    <row r="76" spans="2:9" x14ac:dyDescent="0.3">
      <c r="B76" s="168" t="s">
        <v>862</v>
      </c>
      <c r="C76" s="166" t="s">
        <v>858</v>
      </c>
      <c r="D76" s="149"/>
      <c r="E76" s="149" t="s">
        <v>18</v>
      </c>
      <c r="F76" s="60"/>
      <c r="G76" s="60"/>
      <c r="H76" s="60"/>
      <c r="I76" s="60"/>
    </row>
    <row r="77" spans="2:9" x14ac:dyDescent="0.3">
      <c r="B77" s="12" t="s">
        <v>10</v>
      </c>
      <c r="C77" s="6" t="s">
        <v>834</v>
      </c>
      <c r="D77" s="12" t="s">
        <v>18</v>
      </c>
      <c r="E77" s="6"/>
      <c r="F77" s="3"/>
    </row>
    <row r="78" spans="2:9" x14ac:dyDescent="0.3">
      <c r="B78" s="12" t="s">
        <v>11</v>
      </c>
      <c r="C78" s="6" t="s">
        <v>835</v>
      </c>
      <c r="D78" s="12" t="s">
        <v>18</v>
      </c>
      <c r="E78" s="6"/>
      <c r="F78" s="3"/>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F8C8-FB68-4103-A6E4-A42B0106D437}">
  <sheetPr codeName="Sheet1"/>
  <dimension ref="A1:AH73"/>
  <sheetViews>
    <sheetView zoomScale="110" zoomScaleNormal="110" workbookViewId="0">
      <selection activeCell="D5" sqref="D5"/>
    </sheetView>
  </sheetViews>
  <sheetFormatPr defaultColWidth="8.88671875" defaultRowHeight="14.4" x14ac:dyDescent="0.3"/>
  <cols>
    <col min="1" max="1" width="8.88671875" style="1" customWidth="1"/>
    <col min="2" max="2" width="18" style="1" customWidth="1"/>
    <col min="3" max="3" width="18.88671875" customWidth="1"/>
    <col min="4" max="4" width="72.5546875" bestFit="1" customWidth="1"/>
    <col min="5" max="5" width="13.6640625" style="26" customWidth="1"/>
    <col min="6" max="6" width="15.33203125" style="26" bestFit="1" customWidth="1"/>
    <col min="7" max="34" width="8.88671875" style="14"/>
  </cols>
  <sheetData>
    <row r="1" spans="1:34" s="1" customFormat="1" ht="18.75" customHeight="1" x14ac:dyDescent="0.3">
      <c r="E1" s="3"/>
      <c r="F1" s="171"/>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s="5" customFormat="1" ht="33.75" customHeight="1" x14ac:dyDescent="0.3">
      <c r="A2" s="13"/>
      <c r="B2" s="16" t="s">
        <v>12</v>
      </c>
      <c r="C2" s="19" t="s">
        <v>6</v>
      </c>
      <c r="D2" s="20" t="s">
        <v>13</v>
      </c>
      <c r="E2" s="27" t="s">
        <v>14</v>
      </c>
      <c r="F2" s="20" t="s">
        <v>15</v>
      </c>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x14ac:dyDescent="0.3">
      <c r="B3" s="17" t="s">
        <v>16</v>
      </c>
      <c r="C3" s="24">
        <v>1</v>
      </c>
      <c r="D3" s="21" t="s">
        <v>17</v>
      </c>
      <c r="E3" s="29" t="s">
        <v>18</v>
      </c>
      <c r="F3" s="28"/>
    </row>
    <row r="4" spans="1:34" x14ac:dyDescent="0.3">
      <c r="B4" s="18" t="s">
        <v>16</v>
      </c>
      <c r="C4" s="25">
        <v>2</v>
      </c>
      <c r="D4" s="22" t="s">
        <v>19</v>
      </c>
      <c r="E4" s="30" t="s">
        <v>18</v>
      </c>
      <c r="F4" s="175"/>
    </row>
    <row r="5" spans="1:34" x14ac:dyDescent="0.3">
      <c r="B5" s="17" t="s">
        <v>16</v>
      </c>
      <c r="C5" s="24">
        <v>3</v>
      </c>
      <c r="D5" s="21" t="s">
        <v>867</v>
      </c>
      <c r="E5" s="29" t="s">
        <v>18</v>
      </c>
      <c r="F5" s="28"/>
    </row>
    <row r="6" spans="1:34" x14ac:dyDescent="0.3">
      <c r="B6" s="18" t="s">
        <v>16</v>
      </c>
      <c r="C6" s="25">
        <v>4</v>
      </c>
      <c r="D6" s="22" t="s">
        <v>868</v>
      </c>
      <c r="E6" s="30"/>
      <c r="F6" s="175" t="s">
        <v>18</v>
      </c>
    </row>
    <row r="7" spans="1:34" x14ac:dyDescent="0.3">
      <c r="B7" s="17" t="s">
        <v>16</v>
      </c>
      <c r="C7" s="24">
        <v>5</v>
      </c>
      <c r="D7" s="21" t="s">
        <v>871</v>
      </c>
      <c r="E7" s="29"/>
      <c r="F7" s="28"/>
    </row>
    <row r="8" spans="1:34" x14ac:dyDescent="0.3">
      <c r="B8" s="18" t="s">
        <v>16</v>
      </c>
      <c r="C8" s="25">
        <v>6</v>
      </c>
      <c r="D8" s="22" t="s">
        <v>869</v>
      </c>
      <c r="E8" s="30" t="s">
        <v>18</v>
      </c>
      <c r="F8" s="175"/>
    </row>
    <row r="9" spans="1:34" x14ac:dyDescent="0.3">
      <c r="B9" s="17" t="s">
        <v>16</v>
      </c>
      <c r="C9" s="24">
        <v>7</v>
      </c>
      <c r="D9" s="21" t="s">
        <v>870</v>
      </c>
      <c r="E9" s="29"/>
      <c r="F9" s="28" t="s">
        <v>18</v>
      </c>
    </row>
    <row r="10" spans="1:34" x14ac:dyDescent="0.3">
      <c r="B10" s="18" t="s">
        <v>16</v>
      </c>
      <c r="C10" s="25">
        <v>8</v>
      </c>
      <c r="D10" s="22" t="s">
        <v>871</v>
      </c>
      <c r="E10" s="30"/>
      <c r="F10" s="175"/>
    </row>
    <row r="11" spans="1:34" x14ac:dyDescent="0.3">
      <c r="B11" s="17" t="s">
        <v>16</v>
      </c>
      <c r="C11" s="24">
        <v>9</v>
      </c>
      <c r="D11" s="21" t="s">
        <v>872</v>
      </c>
      <c r="E11" s="29" t="s">
        <v>18</v>
      </c>
      <c r="F11" s="28"/>
    </row>
    <row r="12" spans="1:34" x14ac:dyDescent="0.3">
      <c r="B12" s="18" t="s">
        <v>16</v>
      </c>
      <c r="C12" s="25">
        <v>10</v>
      </c>
      <c r="D12" s="22" t="s">
        <v>871</v>
      </c>
      <c r="E12" s="30"/>
      <c r="F12" s="175"/>
    </row>
    <row r="13" spans="1:34" x14ac:dyDescent="0.3">
      <c r="B13" s="17" t="s">
        <v>16</v>
      </c>
      <c r="C13" s="24">
        <v>11</v>
      </c>
      <c r="D13" s="21" t="s">
        <v>871</v>
      </c>
      <c r="E13" s="29"/>
      <c r="F13" s="28"/>
    </row>
    <row r="14" spans="1:34" x14ac:dyDescent="0.3">
      <c r="B14" s="18" t="s">
        <v>16</v>
      </c>
      <c r="C14" s="25">
        <v>12</v>
      </c>
      <c r="D14" s="22" t="s">
        <v>873</v>
      </c>
      <c r="E14" s="30" t="s">
        <v>18</v>
      </c>
      <c r="F14" s="175"/>
    </row>
    <row r="15" spans="1:34" x14ac:dyDescent="0.3">
      <c r="B15" s="17" t="s">
        <v>16</v>
      </c>
      <c r="C15" s="24">
        <v>13</v>
      </c>
      <c r="D15" s="21" t="s">
        <v>871</v>
      </c>
      <c r="E15" s="29"/>
      <c r="F15" s="28"/>
    </row>
    <row r="16" spans="1:34" x14ac:dyDescent="0.3">
      <c r="B16" s="18" t="s">
        <v>16</v>
      </c>
      <c r="C16" s="25">
        <v>14</v>
      </c>
      <c r="D16" s="22" t="s">
        <v>871</v>
      </c>
      <c r="E16" s="30"/>
      <c r="F16" s="175"/>
    </row>
    <row r="17" spans="2:34" x14ac:dyDescent="0.3">
      <c r="B17" s="17" t="s">
        <v>16</v>
      </c>
      <c r="C17" s="24">
        <v>15</v>
      </c>
      <c r="D17" s="21" t="s">
        <v>20</v>
      </c>
      <c r="E17" s="31" t="s">
        <v>18</v>
      </c>
      <c r="F17" s="28"/>
    </row>
    <row r="18" spans="2:34" x14ac:dyDescent="0.3">
      <c r="B18" s="18" t="s">
        <v>16</v>
      </c>
      <c r="C18" s="25">
        <v>16</v>
      </c>
      <c r="D18" s="22" t="s">
        <v>21</v>
      </c>
      <c r="E18" s="30" t="s">
        <v>18</v>
      </c>
      <c r="F18" s="175"/>
    </row>
    <row r="19" spans="2:34" x14ac:dyDescent="0.3">
      <c r="B19" s="17" t="s">
        <v>16</v>
      </c>
      <c r="C19" s="24">
        <v>17</v>
      </c>
      <c r="D19" s="21" t="s">
        <v>22</v>
      </c>
      <c r="E19" s="29" t="s">
        <v>18</v>
      </c>
      <c r="F19" s="28"/>
    </row>
    <row r="20" spans="2:34" x14ac:dyDescent="0.3">
      <c r="B20" s="18" t="s">
        <v>16</v>
      </c>
      <c r="C20" s="25">
        <v>18</v>
      </c>
      <c r="D20" s="22" t="s">
        <v>23</v>
      </c>
      <c r="E20" s="30" t="s">
        <v>18</v>
      </c>
      <c r="F20" s="175"/>
    </row>
    <row r="21" spans="2:34" x14ac:dyDescent="0.3">
      <c r="B21" s="17" t="s">
        <v>16</v>
      </c>
      <c r="C21" s="24">
        <v>19</v>
      </c>
      <c r="D21" s="21" t="s">
        <v>24</v>
      </c>
      <c r="E21" s="31" t="s">
        <v>18</v>
      </c>
      <c r="F21" s="28"/>
    </row>
    <row r="22" spans="2:34" s="1" customFormat="1" x14ac:dyDescent="0.3">
      <c r="E22" s="3"/>
      <c r="F22" s="171"/>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s="1" customFormat="1" x14ac:dyDescent="0.3">
      <c r="E23" s="3"/>
      <c r="F23" s="171"/>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s="1" customFormat="1" x14ac:dyDescent="0.3">
      <c r="E24" s="3"/>
      <c r="F24" s="17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s="1" customFormat="1" x14ac:dyDescent="0.3">
      <c r="E25" s="3"/>
      <c r="F25" s="171"/>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s="1" customFormat="1" x14ac:dyDescent="0.3">
      <c r="E26" s="3"/>
      <c r="F26" s="171"/>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s="1" customFormat="1" x14ac:dyDescent="0.3">
      <c r="E27" s="3"/>
      <c r="F27" s="171"/>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s="1" customFormat="1" x14ac:dyDescent="0.3">
      <c r="E28" s="3"/>
      <c r="F28" s="171"/>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s="1" customFormat="1" x14ac:dyDescent="0.3">
      <c r="E29" s="3"/>
      <c r="F29" s="171"/>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s="1" customFormat="1" x14ac:dyDescent="0.3">
      <c r="E30" s="3"/>
      <c r="F30" s="171"/>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2:34" s="1" customFormat="1" x14ac:dyDescent="0.3">
      <c r="E31" s="3"/>
      <c r="F31" s="171"/>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2:34" s="1" customFormat="1" x14ac:dyDescent="0.3">
      <c r="E32" s="3"/>
      <c r="F32" s="171"/>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5:34" s="1" customFormat="1" x14ac:dyDescent="0.3">
      <c r="E33" s="3"/>
      <c r="F33" s="171"/>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5:34" s="1" customFormat="1" x14ac:dyDescent="0.3">
      <c r="E34" s="3"/>
      <c r="F34" s="171"/>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5:34" s="1" customFormat="1" x14ac:dyDescent="0.3">
      <c r="E35" s="3"/>
      <c r="F35" s="171"/>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5:34" s="1" customFormat="1" x14ac:dyDescent="0.3">
      <c r="E36" s="3"/>
      <c r="F36" s="171"/>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5:34" s="1" customFormat="1" x14ac:dyDescent="0.3">
      <c r="E37" s="3"/>
      <c r="F37" s="171"/>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5:34" s="1" customFormat="1" x14ac:dyDescent="0.3">
      <c r="E38" s="3"/>
      <c r="F38" s="171"/>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5:34" s="1" customFormat="1" x14ac:dyDescent="0.3">
      <c r="E39" s="3"/>
      <c r="F39" s="171"/>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5:34" s="1" customFormat="1" x14ac:dyDescent="0.3">
      <c r="E40" s="3"/>
      <c r="F40" s="171"/>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5:34" s="1" customFormat="1" x14ac:dyDescent="0.3">
      <c r="E41" s="3"/>
      <c r="F41" s="171"/>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5:34" s="1" customFormat="1" x14ac:dyDescent="0.3">
      <c r="E42" s="3"/>
      <c r="F42" s="171"/>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5:34" s="1" customFormat="1" x14ac:dyDescent="0.3">
      <c r="E43" s="3"/>
      <c r="F43" s="171"/>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5:34" s="1" customFormat="1" x14ac:dyDescent="0.3">
      <c r="E44" s="3"/>
      <c r="F44" s="171"/>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spans="5:34" s="1" customFormat="1" x14ac:dyDescent="0.3">
      <c r="E45" s="3"/>
      <c r="F45" s="171"/>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5:34" s="1" customFormat="1" x14ac:dyDescent="0.3">
      <c r="E46" s="3"/>
      <c r="F46" s="171"/>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5:34" s="1" customFormat="1" x14ac:dyDescent="0.3">
      <c r="E47" s="3"/>
      <c r="F47" s="171"/>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5:34" s="1" customFormat="1" x14ac:dyDescent="0.3">
      <c r="E48" s="3"/>
      <c r="F48" s="171"/>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5:34" s="1" customFormat="1" x14ac:dyDescent="0.3">
      <c r="E49" s="3"/>
      <c r="F49" s="171"/>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5:34" s="1" customFormat="1" x14ac:dyDescent="0.3">
      <c r="E50" s="3"/>
      <c r="F50" s="171"/>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spans="5:34" s="1" customFormat="1" x14ac:dyDescent="0.3">
      <c r="E51" s="3"/>
      <c r="F51" s="171"/>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5:34" s="1" customFormat="1" x14ac:dyDescent="0.3">
      <c r="E52" s="3"/>
      <c r="F52" s="171"/>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spans="5:34" s="1" customFormat="1" x14ac:dyDescent="0.3">
      <c r="E53" s="3"/>
      <c r="F53" s="171"/>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5:34" s="1" customFormat="1" x14ac:dyDescent="0.3">
      <c r="E54" s="3"/>
      <c r="F54" s="171"/>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spans="5:34" s="1" customFormat="1" x14ac:dyDescent="0.3">
      <c r="E55" s="3"/>
      <c r="F55" s="171"/>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5:34" s="1" customFormat="1" x14ac:dyDescent="0.3">
      <c r="E56" s="3"/>
      <c r="F56" s="171"/>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spans="5:34" s="1" customFormat="1" x14ac:dyDescent="0.3">
      <c r="E57" s="3"/>
      <c r="F57" s="171"/>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row>
    <row r="58" spans="5:34" s="1" customFormat="1" x14ac:dyDescent="0.3">
      <c r="E58" s="3"/>
      <c r="F58" s="171"/>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spans="5:34" s="1" customFormat="1" x14ac:dyDescent="0.3">
      <c r="E59" s="3"/>
      <c r="F59" s="171"/>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row>
    <row r="60" spans="5:34" s="1" customFormat="1" x14ac:dyDescent="0.3">
      <c r="E60" s="3"/>
      <c r="F60" s="171"/>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spans="5:34" s="1" customFormat="1" x14ac:dyDescent="0.3">
      <c r="E61" s="3"/>
      <c r="F61" s="171"/>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row>
    <row r="62" spans="5:34" s="1" customFormat="1" x14ac:dyDescent="0.3">
      <c r="E62" s="3"/>
      <c r="F62" s="171"/>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spans="5:34" s="1" customFormat="1" x14ac:dyDescent="0.3">
      <c r="E63" s="3"/>
      <c r="F63" s="171"/>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5:34" s="1" customFormat="1" x14ac:dyDescent="0.3">
      <c r="E64" s="3"/>
      <c r="F64" s="171"/>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row>
    <row r="65" spans="5:34" s="1" customFormat="1" x14ac:dyDescent="0.3">
      <c r="E65" s="3"/>
      <c r="F65" s="171"/>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spans="5:34" s="1" customFormat="1" x14ac:dyDescent="0.3">
      <c r="E66" s="3"/>
      <c r="F66" s="171"/>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row>
    <row r="67" spans="5:34" s="1" customFormat="1" x14ac:dyDescent="0.3">
      <c r="E67" s="3"/>
      <c r="F67" s="171"/>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spans="5:34" s="1" customFormat="1" x14ac:dyDescent="0.3">
      <c r="E68" s="3"/>
      <c r="F68" s="171"/>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spans="5:34" s="1" customFormat="1" x14ac:dyDescent="0.3">
      <c r="E69" s="3"/>
      <c r="F69" s="171"/>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row>
    <row r="70" spans="5:34" s="1" customFormat="1" x14ac:dyDescent="0.3">
      <c r="E70" s="3"/>
      <c r="F70" s="171"/>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spans="5:34" s="1" customFormat="1" x14ac:dyDescent="0.3">
      <c r="E71" s="3"/>
      <c r="F71" s="171"/>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row>
    <row r="72" spans="5:34" s="1" customFormat="1" x14ac:dyDescent="0.3">
      <c r="E72" s="3"/>
      <c r="F72" s="171"/>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row>
    <row r="73" spans="5:34" s="1" customFormat="1" x14ac:dyDescent="0.3">
      <c r="E73" s="3"/>
      <c r="F73" s="171"/>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EBC9-072B-4D12-B772-9547B73863FD}">
  <sheetPr codeName="Sheet2"/>
  <dimension ref="A1:AQ76"/>
  <sheetViews>
    <sheetView topLeftCell="A34" zoomScale="114" zoomScaleNormal="85" workbookViewId="0">
      <selection activeCell="C13" sqref="C13"/>
    </sheetView>
  </sheetViews>
  <sheetFormatPr defaultRowHeight="14.4" x14ac:dyDescent="0.3"/>
  <cols>
    <col min="1" max="1" width="5.44140625" style="1" customWidth="1"/>
    <col min="2" max="2" width="22.33203125" style="26" customWidth="1"/>
    <col min="3" max="3" width="114.21875" style="179" customWidth="1"/>
    <col min="4" max="4" width="13.6640625" style="26" customWidth="1"/>
    <col min="5" max="5" width="16.88671875" style="26" customWidth="1"/>
    <col min="6" max="43" width="9.109375" style="14"/>
  </cols>
  <sheetData>
    <row r="1" spans="2:43" s="1" customFormat="1" x14ac:dyDescent="0.3">
      <c r="B1" s="171"/>
      <c r="C1" s="32"/>
      <c r="D1" s="171"/>
      <c r="E1" s="171"/>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2:43" ht="54" x14ac:dyDescent="0.3">
      <c r="B2" s="23" t="s">
        <v>25</v>
      </c>
      <c r="C2" s="176" t="s">
        <v>13</v>
      </c>
      <c r="D2" s="27" t="s">
        <v>14</v>
      </c>
      <c r="E2" s="20" t="s">
        <v>15</v>
      </c>
    </row>
    <row r="3" spans="2:43" x14ac:dyDescent="0.3">
      <c r="B3" s="28" t="s">
        <v>844</v>
      </c>
      <c r="C3" s="177" t="s">
        <v>838</v>
      </c>
      <c r="D3" s="28" t="s">
        <v>18</v>
      </c>
      <c r="E3" s="28"/>
    </row>
    <row r="4" spans="2:43" x14ac:dyDescent="0.3">
      <c r="B4" s="175" t="s">
        <v>26</v>
      </c>
      <c r="C4" s="178" t="s">
        <v>874</v>
      </c>
      <c r="D4" s="175"/>
      <c r="E4" s="175" t="s">
        <v>866</v>
      </c>
    </row>
    <row r="5" spans="2:43" x14ac:dyDescent="0.3">
      <c r="B5" s="28" t="s">
        <v>845</v>
      </c>
      <c r="C5" s="177" t="s">
        <v>839</v>
      </c>
      <c r="D5" s="28" t="s">
        <v>18</v>
      </c>
      <c r="E5" s="28" t="s">
        <v>18</v>
      </c>
    </row>
    <row r="6" spans="2:43" x14ac:dyDescent="0.3">
      <c r="B6" s="175" t="s">
        <v>845</v>
      </c>
      <c r="C6" s="178" t="s">
        <v>840</v>
      </c>
      <c r="D6" s="175"/>
      <c r="E6" s="175" t="s">
        <v>18</v>
      </c>
    </row>
    <row r="7" spans="2:43" x14ac:dyDescent="0.3">
      <c r="B7" s="28" t="s">
        <v>846</v>
      </c>
      <c r="C7" s="177" t="s">
        <v>841</v>
      </c>
      <c r="D7" s="28"/>
      <c r="E7" s="28" t="s">
        <v>18</v>
      </c>
    </row>
    <row r="8" spans="2:43" x14ac:dyDescent="0.3">
      <c r="B8" s="175" t="s">
        <v>847</v>
      </c>
      <c r="C8" s="178" t="s">
        <v>842</v>
      </c>
      <c r="D8" s="175"/>
      <c r="E8" s="175" t="s">
        <v>18</v>
      </c>
    </row>
    <row r="9" spans="2:43" x14ac:dyDescent="0.3">
      <c r="B9" s="28">
        <v>4.3</v>
      </c>
      <c r="C9" s="180" t="s">
        <v>900</v>
      </c>
      <c r="D9" s="28"/>
      <c r="E9" s="28"/>
    </row>
    <row r="10" spans="2:43" x14ac:dyDescent="0.3">
      <c r="B10" s="175" t="s">
        <v>28</v>
      </c>
      <c r="C10" s="178" t="s">
        <v>29</v>
      </c>
      <c r="D10" s="175" t="s">
        <v>18</v>
      </c>
      <c r="E10" s="175" t="s">
        <v>18</v>
      </c>
    </row>
    <row r="11" spans="2:43" x14ac:dyDescent="0.3">
      <c r="B11" s="28" t="s">
        <v>28</v>
      </c>
      <c r="C11" s="177" t="s">
        <v>30</v>
      </c>
      <c r="D11" s="28"/>
      <c r="E11" s="28" t="s">
        <v>18</v>
      </c>
    </row>
    <row r="12" spans="2:43" x14ac:dyDescent="0.3">
      <c r="B12" s="175" t="s">
        <v>28</v>
      </c>
      <c r="C12" s="178" t="s">
        <v>31</v>
      </c>
      <c r="D12" s="175" t="s">
        <v>18</v>
      </c>
      <c r="E12" s="175" t="s">
        <v>18</v>
      </c>
    </row>
    <row r="13" spans="2:43" x14ac:dyDescent="0.3">
      <c r="B13" s="28" t="s">
        <v>28</v>
      </c>
      <c r="C13" s="177" t="s">
        <v>32</v>
      </c>
      <c r="D13" s="28"/>
      <c r="E13" s="28" t="s">
        <v>18</v>
      </c>
    </row>
    <row r="14" spans="2:43" x14ac:dyDescent="0.3">
      <c r="B14" s="175" t="s">
        <v>28</v>
      </c>
      <c r="C14" s="178" t="s">
        <v>33</v>
      </c>
      <c r="D14" s="175" t="s">
        <v>18</v>
      </c>
      <c r="E14" s="175" t="s">
        <v>18</v>
      </c>
    </row>
    <row r="15" spans="2:43" x14ac:dyDescent="0.3">
      <c r="B15" s="28" t="s">
        <v>28</v>
      </c>
      <c r="C15" s="177" t="s">
        <v>34</v>
      </c>
      <c r="D15" s="28"/>
      <c r="E15" s="28" t="s">
        <v>18</v>
      </c>
    </row>
    <row r="16" spans="2:43" x14ac:dyDescent="0.3">
      <c r="B16" s="175" t="s">
        <v>28</v>
      </c>
      <c r="C16" s="178" t="s">
        <v>903</v>
      </c>
      <c r="D16" s="175" t="s">
        <v>18</v>
      </c>
      <c r="E16" s="175" t="s">
        <v>18</v>
      </c>
    </row>
    <row r="17" spans="2:43" x14ac:dyDescent="0.3">
      <c r="B17" s="28" t="s">
        <v>28</v>
      </c>
      <c r="C17" s="177" t="s">
        <v>36</v>
      </c>
      <c r="D17" s="28"/>
      <c r="E17" s="28" t="s">
        <v>18</v>
      </c>
    </row>
    <row r="18" spans="2:43" x14ac:dyDescent="0.3">
      <c r="B18" s="175" t="s">
        <v>28</v>
      </c>
      <c r="C18" s="178" t="s">
        <v>37</v>
      </c>
      <c r="D18" s="175" t="s">
        <v>18</v>
      </c>
      <c r="E18" s="175" t="s">
        <v>18</v>
      </c>
    </row>
    <row r="19" spans="2:43" x14ac:dyDescent="0.3">
      <c r="B19" s="28" t="s">
        <v>28</v>
      </c>
      <c r="C19" s="177" t="s">
        <v>38</v>
      </c>
      <c r="D19" s="28"/>
      <c r="E19" s="28" t="s">
        <v>18</v>
      </c>
    </row>
    <row r="20" spans="2:43" x14ac:dyDescent="0.3">
      <c r="B20" s="175" t="s">
        <v>28</v>
      </c>
      <c r="C20" s="178" t="s">
        <v>39</v>
      </c>
      <c r="D20" s="175" t="s">
        <v>18</v>
      </c>
      <c r="E20" s="175"/>
    </row>
    <row r="21" spans="2:43" x14ac:dyDescent="0.3">
      <c r="B21" s="28" t="s">
        <v>28</v>
      </c>
      <c r="C21" s="177" t="s">
        <v>40</v>
      </c>
      <c r="D21" s="28"/>
      <c r="E21" s="28" t="s">
        <v>18</v>
      </c>
    </row>
    <row r="22" spans="2:43" x14ac:dyDescent="0.3">
      <c r="B22" s="175" t="s">
        <v>28</v>
      </c>
      <c r="C22" s="178" t="s">
        <v>41</v>
      </c>
      <c r="D22" s="175" t="s">
        <v>18</v>
      </c>
      <c r="E22" s="175"/>
    </row>
    <row r="23" spans="2:43" x14ac:dyDescent="0.3">
      <c r="B23" s="28" t="s">
        <v>28</v>
      </c>
      <c r="C23" s="177" t="s">
        <v>42</v>
      </c>
      <c r="D23" s="28"/>
      <c r="E23" s="28"/>
    </row>
    <row r="24" spans="2:43" x14ac:dyDescent="0.3">
      <c r="B24" s="175" t="s">
        <v>28</v>
      </c>
      <c r="C24" s="178" t="s">
        <v>43</v>
      </c>
      <c r="D24" s="175" t="s">
        <v>18</v>
      </c>
      <c r="E24" s="175" t="s">
        <v>18</v>
      </c>
    </row>
    <row r="25" spans="2:43" x14ac:dyDescent="0.3">
      <c r="B25" s="28" t="s">
        <v>28</v>
      </c>
      <c r="C25" s="177" t="s">
        <v>44</v>
      </c>
      <c r="D25" s="28"/>
      <c r="E25" s="28" t="s">
        <v>18</v>
      </c>
    </row>
    <row r="26" spans="2:43" x14ac:dyDescent="0.3">
      <c r="B26" s="175" t="s">
        <v>28</v>
      </c>
      <c r="C26" s="178" t="s">
        <v>45</v>
      </c>
      <c r="D26" s="175" t="s">
        <v>18</v>
      </c>
      <c r="E26" s="175" t="s">
        <v>18</v>
      </c>
    </row>
    <row r="27" spans="2:43" x14ac:dyDescent="0.3">
      <c r="B27" s="28" t="s">
        <v>28</v>
      </c>
      <c r="C27" s="177" t="s">
        <v>46</v>
      </c>
      <c r="D27" s="28"/>
      <c r="E27" s="28" t="s">
        <v>18</v>
      </c>
    </row>
    <row r="28" spans="2:43" x14ac:dyDescent="0.3">
      <c r="B28" s="175" t="s">
        <v>28</v>
      </c>
      <c r="C28" s="178" t="s">
        <v>901</v>
      </c>
      <c r="D28" s="175" t="s">
        <v>18</v>
      </c>
      <c r="E28" s="175" t="s">
        <v>18</v>
      </c>
    </row>
    <row r="29" spans="2:43" x14ac:dyDescent="0.3">
      <c r="B29" s="28" t="s">
        <v>28</v>
      </c>
      <c r="C29" s="177" t="s">
        <v>902</v>
      </c>
      <c r="D29" s="28"/>
      <c r="E29" s="28"/>
    </row>
    <row r="30" spans="2:43" s="1" customFormat="1" x14ac:dyDescent="0.3">
      <c r="B30" s="175">
        <v>4.4000000000000004</v>
      </c>
      <c r="C30" s="178" t="s">
        <v>875</v>
      </c>
      <c r="D30" s="175" t="s">
        <v>18</v>
      </c>
      <c r="E30" s="175"/>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row>
    <row r="31" spans="2:43" s="1" customFormat="1" x14ac:dyDescent="0.3">
      <c r="B31" s="28">
        <v>4.4000000000000004</v>
      </c>
      <c r="C31" s="177" t="s">
        <v>876</v>
      </c>
      <c r="D31" s="28" t="s">
        <v>18</v>
      </c>
      <c r="E31" s="28"/>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row>
    <row r="32" spans="2:43" s="1" customFormat="1" x14ac:dyDescent="0.3">
      <c r="B32" s="175">
        <v>4.4000000000000004</v>
      </c>
      <c r="C32" s="178" t="s">
        <v>877</v>
      </c>
      <c r="D32" s="175" t="s">
        <v>18</v>
      </c>
      <c r="E32" s="175"/>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row>
    <row r="33" spans="2:43" s="1" customFormat="1" x14ac:dyDescent="0.3">
      <c r="B33" s="28">
        <v>4.4000000000000004</v>
      </c>
      <c r="C33" s="177" t="s">
        <v>878</v>
      </c>
      <c r="D33" s="28" t="s">
        <v>18</v>
      </c>
      <c r="E33" s="28"/>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2:43" s="1" customFormat="1" x14ac:dyDescent="0.3">
      <c r="B34" s="175">
        <v>4.4000000000000004</v>
      </c>
      <c r="C34" s="178" t="s">
        <v>879</v>
      </c>
      <c r="D34" s="175" t="s">
        <v>18</v>
      </c>
      <c r="E34" s="175"/>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row>
    <row r="35" spans="2:43" s="1" customFormat="1" x14ac:dyDescent="0.3">
      <c r="B35" s="28">
        <v>4.4000000000000004</v>
      </c>
      <c r="C35" s="177" t="s">
        <v>880</v>
      </c>
      <c r="D35" s="28" t="s">
        <v>18</v>
      </c>
      <c r="E35" s="28"/>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row>
    <row r="36" spans="2:43" s="1" customFormat="1" x14ac:dyDescent="0.3">
      <c r="B36" s="175">
        <v>4.4000000000000004</v>
      </c>
      <c r="C36" s="178" t="s">
        <v>881</v>
      </c>
      <c r="D36" s="175" t="s">
        <v>18</v>
      </c>
      <c r="E36" s="175"/>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row>
    <row r="37" spans="2:43" s="1" customFormat="1" x14ac:dyDescent="0.3">
      <c r="B37" s="28">
        <v>4.4000000000000004</v>
      </c>
      <c r="C37" s="177" t="s">
        <v>882</v>
      </c>
      <c r="D37" s="28" t="s">
        <v>18</v>
      </c>
      <c r="E37" s="28"/>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row>
    <row r="38" spans="2:43" s="1" customFormat="1" x14ac:dyDescent="0.3">
      <c r="B38" s="175">
        <v>4.4000000000000004</v>
      </c>
      <c r="C38" s="178" t="s">
        <v>883</v>
      </c>
      <c r="D38" s="175" t="s">
        <v>18</v>
      </c>
      <c r="E38" s="175"/>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row>
    <row r="39" spans="2:43" s="1" customFormat="1" x14ac:dyDescent="0.3">
      <c r="B39" s="28">
        <v>4.4000000000000004</v>
      </c>
      <c r="C39" s="177" t="s">
        <v>884</v>
      </c>
      <c r="D39" s="28" t="s">
        <v>18</v>
      </c>
      <c r="E39" s="28"/>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row>
    <row r="40" spans="2:43" s="1" customFormat="1" x14ac:dyDescent="0.3">
      <c r="B40" s="175">
        <v>4.4000000000000004</v>
      </c>
      <c r="C40" s="178" t="s">
        <v>885</v>
      </c>
      <c r="D40" s="175" t="s">
        <v>18</v>
      </c>
      <c r="E40" s="175"/>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row>
    <row r="41" spans="2:43" s="1" customFormat="1" x14ac:dyDescent="0.3">
      <c r="B41" s="28">
        <v>4.4000000000000004</v>
      </c>
      <c r="C41" s="177" t="s">
        <v>886</v>
      </c>
      <c r="D41" s="28" t="s">
        <v>18</v>
      </c>
      <c r="E41" s="28"/>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row>
    <row r="42" spans="2:43" s="1" customFormat="1" x14ac:dyDescent="0.3">
      <c r="B42" s="175">
        <v>4.4000000000000004</v>
      </c>
      <c r="C42" s="178" t="s">
        <v>887</v>
      </c>
      <c r="D42" s="175" t="s">
        <v>18</v>
      </c>
      <c r="E42" s="175"/>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row>
    <row r="43" spans="2:43" s="1" customFormat="1" x14ac:dyDescent="0.3">
      <c r="B43" s="28">
        <v>4.4000000000000004</v>
      </c>
      <c r="C43" s="177" t="s">
        <v>888</v>
      </c>
      <c r="D43" s="28" t="s">
        <v>18</v>
      </c>
      <c r="E43" s="28"/>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row>
    <row r="44" spans="2:43" s="1" customFormat="1" x14ac:dyDescent="0.3">
      <c r="B44" s="175">
        <v>4.4000000000000004</v>
      </c>
      <c r="C44" s="178" t="s">
        <v>889</v>
      </c>
      <c r="D44" s="175" t="s">
        <v>18</v>
      </c>
      <c r="E44" s="175"/>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2:43" s="1" customFormat="1" x14ac:dyDescent="0.3">
      <c r="B45" s="28">
        <v>4.4000000000000004</v>
      </c>
      <c r="C45" s="177" t="s">
        <v>890</v>
      </c>
      <c r="D45" s="28" t="s">
        <v>18</v>
      </c>
      <c r="E45" s="28"/>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2:43" s="1" customFormat="1" x14ac:dyDescent="0.3">
      <c r="B46" s="175">
        <v>4.4000000000000004</v>
      </c>
      <c r="C46" s="178" t="s">
        <v>891</v>
      </c>
      <c r="D46" s="175" t="s">
        <v>18</v>
      </c>
      <c r="E46" s="175"/>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row>
    <row r="47" spans="2:43" s="1" customFormat="1" x14ac:dyDescent="0.3">
      <c r="B47" s="28">
        <v>4.4000000000000004</v>
      </c>
      <c r="C47" s="177" t="s">
        <v>892</v>
      </c>
      <c r="D47" s="28"/>
      <c r="E47" s="28" t="s">
        <v>18</v>
      </c>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row>
    <row r="48" spans="2:43" s="1" customFormat="1" x14ac:dyDescent="0.3">
      <c r="B48" s="175">
        <v>4.4000000000000004</v>
      </c>
      <c r="C48" s="178" t="s">
        <v>893</v>
      </c>
      <c r="D48" s="175" t="s">
        <v>18</v>
      </c>
      <c r="E48" s="175"/>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row>
    <row r="49" spans="2:43" s="1" customFormat="1" x14ac:dyDescent="0.3">
      <c r="B49" s="28">
        <v>4.4000000000000004</v>
      </c>
      <c r="C49" s="177" t="s">
        <v>894</v>
      </c>
      <c r="D49" s="28"/>
      <c r="E49" s="28"/>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row>
    <row r="50" spans="2:43" x14ac:dyDescent="0.3">
      <c r="B50" s="175" t="s">
        <v>848</v>
      </c>
      <c r="C50" s="178" t="s">
        <v>843</v>
      </c>
      <c r="D50" s="175" t="s">
        <v>18</v>
      </c>
      <c r="E50" s="175"/>
    </row>
    <row r="51" spans="2:43" x14ac:dyDescent="0.3">
      <c r="B51" s="28" t="s">
        <v>27</v>
      </c>
      <c r="C51" s="177" t="s">
        <v>895</v>
      </c>
      <c r="D51" s="28" t="s">
        <v>18</v>
      </c>
      <c r="E51" s="28"/>
    </row>
    <row r="52" spans="2:43" x14ac:dyDescent="0.3">
      <c r="B52" s="175" t="s">
        <v>849</v>
      </c>
      <c r="C52" s="178" t="s">
        <v>896</v>
      </c>
      <c r="D52" s="175" t="s">
        <v>18</v>
      </c>
      <c r="E52" s="175"/>
    </row>
    <row r="53" spans="2:43" x14ac:dyDescent="0.3">
      <c r="B53" s="28" t="s">
        <v>850</v>
      </c>
      <c r="C53" s="177" t="s">
        <v>897</v>
      </c>
      <c r="D53" s="28" t="s">
        <v>18</v>
      </c>
      <c r="E53" s="28"/>
    </row>
    <row r="54" spans="2:43" x14ac:dyDescent="0.3">
      <c r="B54" s="175" t="s">
        <v>850</v>
      </c>
      <c r="C54" s="178" t="s">
        <v>898</v>
      </c>
      <c r="D54" s="175" t="s">
        <v>18</v>
      </c>
      <c r="E54" s="175"/>
    </row>
    <row r="55" spans="2:43" x14ac:dyDescent="0.3">
      <c r="B55" s="28" t="s">
        <v>850</v>
      </c>
      <c r="C55" s="177" t="s">
        <v>899</v>
      </c>
      <c r="D55" s="28" t="s">
        <v>18</v>
      </c>
      <c r="E55" s="28"/>
    </row>
    <row r="56" spans="2:43" s="1" customFormat="1" x14ac:dyDescent="0.3">
      <c r="B56" s="175"/>
      <c r="C56" s="175"/>
      <c r="D56" s="175"/>
      <c r="E56" s="175"/>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row>
    <row r="57" spans="2:43" s="1" customFormat="1" x14ac:dyDescent="0.3">
      <c r="B57" s="28"/>
      <c r="C57" s="28"/>
      <c r="D57" s="28"/>
      <c r="E57" s="28"/>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row>
    <row r="58" spans="2:43" s="1" customFormat="1" x14ac:dyDescent="0.3">
      <c r="B58" s="171"/>
      <c r="C58" s="32"/>
      <c r="D58" s="26"/>
      <c r="E58" s="26"/>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row>
    <row r="59" spans="2:43" s="1" customFormat="1" x14ac:dyDescent="0.3">
      <c r="B59" s="171"/>
      <c r="C59" s="32"/>
      <c r="D59" s="26"/>
      <c r="E59" s="26"/>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row>
    <row r="60" spans="2:43" s="1" customFormat="1" x14ac:dyDescent="0.3">
      <c r="B60" s="171"/>
      <c r="C60" s="32"/>
      <c r="D60" s="26"/>
      <c r="E60" s="26"/>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row>
    <row r="61" spans="2:43" s="1" customFormat="1" x14ac:dyDescent="0.3">
      <c r="B61" s="171"/>
      <c r="C61" s="32"/>
      <c r="D61" s="26"/>
      <c r="E61" s="26"/>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row>
    <row r="62" spans="2:43" s="1" customFormat="1" x14ac:dyDescent="0.3">
      <c r="B62" s="171"/>
      <c r="C62" s="32"/>
      <c r="D62" s="26"/>
      <c r="E62" s="26"/>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row>
    <row r="63" spans="2:43" s="1" customFormat="1" x14ac:dyDescent="0.3">
      <c r="B63" s="171"/>
      <c r="C63" s="32"/>
      <c r="D63" s="26"/>
      <c r="E63" s="26"/>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row>
    <row r="64" spans="2:43" s="1" customFormat="1" x14ac:dyDescent="0.3">
      <c r="B64" s="171"/>
      <c r="C64" s="32"/>
      <c r="D64" s="26"/>
      <c r="E64" s="26"/>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row>
    <row r="65" spans="2:43" s="1" customFormat="1" x14ac:dyDescent="0.3">
      <c r="B65" s="171"/>
      <c r="C65" s="32"/>
      <c r="D65" s="26"/>
      <c r="E65" s="26"/>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row>
    <row r="66" spans="2:43" s="1" customFormat="1" x14ac:dyDescent="0.3">
      <c r="B66" s="171"/>
      <c r="C66" s="32"/>
      <c r="D66" s="26"/>
      <c r="E66" s="26"/>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row>
    <row r="67" spans="2:43" s="1" customFormat="1" x14ac:dyDescent="0.3">
      <c r="B67" s="171"/>
      <c r="C67" s="32"/>
      <c r="D67" s="26"/>
      <c r="E67" s="26"/>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row>
    <row r="68" spans="2:43" s="1" customFormat="1" x14ac:dyDescent="0.3">
      <c r="B68" s="171"/>
      <c r="C68" s="32"/>
      <c r="D68" s="26"/>
      <c r="E68" s="26"/>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row>
    <row r="69" spans="2:43" s="1" customFormat="1" x14ac:dyDescent="0.3">
      <c r="B69" s="171"/>
      <c r="C69" s="32"/>
      <c r="D69" s="26"/>
      <c r="E69" s="26"/>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row>
    <row r="70" spans="2:43" s="1" customFormat="1" x14ac:dyDescent="0.3">
      <c r="B70" s="171"/>
      <c r="C70" s="32"/>
      <c r="D70" s="26"/>
      <c r="E70" s="26"/>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row>
    <row r="71" spans="2:43" s="1" customFormat="1" x14ac:dyDescent="0.3">
      <c r="B71" s="171"/>
      <c r="C71" s="32"/>
      <c r="D71" s="26"/>
      <c r="E71" s="26"/>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row>
    <row r="72" spans="2:43" s="1" customFormat="1" x14ac:dyDescent="0.3">
      <c r="B72" s="171"/>
      <c r="C72" s="32"/>
      <c r="D72" s="26"/>
      <c r="E72" s="26"/>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row>
    <row r="73" spans="2:43" s="1" customFormat="1" x14ac:dyDescent="0.3">
      <c r="B73" s="171"/>
      <c r="C73" s="32"/>
      <c r="D73" s="26"/>
      <c r="E73" s="26"/>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row>
    <row r="74" spans="2:43" s="1" customFormat="1" x14ac:dyDescent="0.3">
      <c r="B74" s="171"/>
      <c r="C74" s="32"/>
      <c r="D74" s="26"/>
      <c r="E74" s="26"/>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row>
    <row r="75" spans="2:43" s="1" customFormat="1" x14ac:dyDescent="0.3">
      <c r="B75" s="171"/>
      <c r="C75" s="32"/>
      <c r="D75" s="26"/>
      <c r="E75" s="26"/>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row>
    <row r="76" spans="2:43" s="1" customFormat="1" x14ac:dyDescent="0.3">
      <c r="B76" s="171"/>
      <c r="C76" s="32"/>
      <c r="D76" s="26"/>
      <c r="E76" s="26"/>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row>
  </sheetData>
  <phoneticPr fontId="7"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C8B0-BD2B-4244-A280-993B6CBA826D}">
  <dimension ref="A1:AA97"/>
  <sheetViews>
    <sheetView topLeftCell="A11" zoomScale="90" zoomScaleNormal="90" workbookViewId="0">
      <selection activeCell="G20" sqref="G20"/>
    </sheetView>
  </sheetViews>
  <sheetFormatPr defaultRowHeight="14.4" x14ac:dyDescent="0.3"/>
  <cols>
    <col min="1" max="1" width="1.88671875" customWidth="1"/>
    <col min="3" max="3" width="8.88671875" customWidth="1"/>
    <col min="4" max="5" width="14.88671875" customWidth="1"/>
    <col min="6" max="6" width="42.44140625" customWidth="1"/>
    <col min="7" max="7" width="77.6640625" customWidth="1"/>
    <col min="8" max="8" width="107" customWidth="1"/>
    <col min="9" max="20" width="3.5546875" customWidth="1"/>
  </cols>
  <sheetData>
    <row r="1" spans="2:27" s="1" customFormat="1" ht="8.25" customHeight="1" x14ac:dyDescent="0.3">
      <c r="I1" s="32"/>
      <c r="J1" s="32"/>
      <c r="AA1" s="33"/>
    </row>
    <row r="2" spans="2:27" s="1" customFormat="1" ht="91.95" customHeight="1" x14ac:dyDescent="0.3">
      <c r="B2" s="183" t="s">
        <v>57</v>
      </c>
      <c r="C2" s="183"/>
      <c r="D2" s="183"/>
      <c r="E2" s="183"/>
      <c r="F2" s="183"/>
      <c r="G2" s="183"/>
      <c r="H2" s="183"/>
      <c r="I2" s="32"/>
      <c r="J2" s="32"/>
      <c r="AA2" s="33"/>
    </row>
    <row r="3" spans="2:27" s="1" customFormat="1" ht="8.25" customHeight="1" x14ac:dyDescent="0.3">
      <c r="B3" s="2"/>
      <c r="C3" s="2"/>
      <c r="D3" s="2"/>
      <c r="E3" s="2"/>
      <c r="F3" s="2"/>
      <c r="G3" s="2"/>
      <c r="H3" s="2"/>
      <c r="I3" s="32"/>
      <c r="J3" s="32"/>
      <c r="AA3" s="33"/>
    </row>
    <row r="4" spans="2:27" s="1" customFormat="1" ht="6.75" customHeight="1" x14ac:dyDescent="0.3">
      <c r="B4" s="34"/>
      <c r="C4" s="35"/>
      <c r="D4" s="34"/>
      <c r="E4" s="34"/>
      <c r="F4" s="36"/>
      <c r="G4" s="33"/>
      <c r="H4" s="32"/>
    </row>
    <row r="5" spans="2:27" s="38" customFormat="1" ht="15.75" customHeight="1" x14ac:dyDescent="0.3">
      <c r="B5" s="37" t="s">
        <v>58</v>
      </c>
    </row>
    <row r="6" spans="2:27" s="1" customFormat="1" ht="15.75" customHeight="1" x14ac:dyDescent="0.3">
      <c r="B6" s="39"/>
      <c r="C6" s="39"/>
      <c r="D6" s="39"/>
      <c r="E6" s="39"/>
      <c r="F6" s="39" t="s">
        <v>59</v>
      </c>
      <c r="G6" s="39" t="s">
        <v>60</v>
      </c>
      <c r="H6" s="39" t="s">
        <v>61</v>
      </c>
    </row>
    <row r="7" spans="2:27" s="1" customFormat="1" ht="18" customHeight="1" x14ac:dyDescent="0.3">
      <c r="F7" s="40" t="s">
        <v>62</v>
      </c>
      <c r="G7" s="41" t="s">
        <v>63</v>
      </c>
      <c r="H7" s="42" t="s">
        <v>64</v>
      </c>
    </row>
    <row r="8" spans="2:27" s="1" customFormat="1" x14ac:dyDescent="0.3">
      <c r="F8" s="43" t="s">
        <v>65</v>
      </c>
      <c r="G8" s="44" t="s">
        <v>66</v>
      </c>
      <c r="H8" s="42" t="s">
        <v>67</v>
      </c>
    </row>
    <row r="9" spans="2:27" s="1" customFormat="1" x14ac:dyDescent="0.3">
      <c r="F9" s="45" t="s">
        <v>68</v>
      </c>
      <c r="G9" s="46" t="s">
        <v>69</v>
      </c>
      <c r="H9" s="42" t="s">
        <v>70</v>
      </c>
    </row>
    <row r="10" spans="2:27" s="1" customFormat="1" x14ac:dyDescent="0.3">
      <c r="F10" s="45" t="s">
        <v>71</v>
      </c>
      <c r="G10" s="46" t="s">
        <v>72</v>
      </c>
      <c r="H10" s="42" t="s">
        <v>73</v>
      </c>
    </row>
    <row r="11" spans="2:27" s="1" customFormat="1" x14ac:dyDescent="0.3">
      <c r="F11" s="47" t="s">
        <v>74</v>
      </c>
      <c r="G11" s="48" t="s">
        <v>75</v>
      </c>
      <c r="H11" s="42" t="s">
        <v>76</v>
      </c>
    </row>
    <row r="12" spans="2:27" s="1" customFormat="1" x14ac:dyDescent="0.3">
      <c r="F12" s="47" t="s">
        <v>77</v>
      </c>
      <c r="G12" s="48" t="s">
        <v>78</v>
      </c>
      <c r="H12" s="42" t="s">
        <v>79</v>
      </c>
    </row>
    <row r="13" spans="2:27" s="1" customFormat="1" x14ac:dyDescent="0.3">
      <c r="F13" s="47" t="s">
        <v>80</v>
      </c>
      <c r="G13" s="48" t="s">
        <v>81</v>
      </c>
      <c r="H13" s="42" t="s">
        <v>82</v>
      </c>
    </row>
    <row r="14" spans="2:27" s="1" customFormat="1" x14ac:dyDescent="0.3">
      <c r="F14" s="49" t="s">
        <v>83</v>
      </c>
      <c r="G14" s="50" t="s">
        <v>84</v>
      </c>
      <c r="H14" s="42" t="s">
        <v>85</v>
      </c>
    </row>
    <row r="15" spans="2:27" s="1" customFormat="1" ht="6.75" customHeight="1" x14ac:dyDescent="0.3"/>
    <row r="16" spans="2:27" s="38" customFormat="1" ht="17.25" customHeight="1" x14ac:dyDescent="0.3">
      <c r="B16" s="37" t="s">
        <v>86</v>
      </c>
      <c r="F16" s="51"/>
      <c r="G16" s="51"/>
      <c r="H16" s="51"/>
      <c r="I16" s="51"/>
      <c r="J16" s="51"/>
      <c r="K16" s="51"/>
      <c r="L16" s="51"/>
      <c r="M16" s="51"/>
      <c r="AA16" s="52"/>
    </row>
    <row r="17" spans="1:27" s="1" customFormat="1" ht="27" customHeight="1" x14ac:dyDescent="0.3">
      <c r="B17" s="39"/>
      <c r="C17" s="53" t="s">
        <v>87</v>
      </c>
      <c r="D17" s="54"/>
      <c r="E17" s="39" t="s">
        <v>88</v>
      </c>
      <c r="F17" s="39" t="s">
        <v>89</v>
      </c>
      <c r="G17" s="39" t="s">
        <v>7</v>
      </c>
      <c r="H17" s="39" t="s">
        <v>61</v>
      </c>
      <c r="AA17" s="33"/>
    </row>
    <row r="18" spans="1:27" s="1" customFormat="1" x14ac:dyDescent="0.3">
      <c r="D18" s="55">
        <v>5.0999999999999996</v>
      </c>
      <c r="E18" s="32">
        <v>20240628</v>
      </c>
      <c r="F18" s="33" t="s">
        <v>90</v>
      </c>
      <c r="G18" s="33" t="s">
        <v>54</v>
      </c>
      <c r="AA18" s="33"/>
    </row>
    <row r="19" spans="1:27" s="1" customFormat="1" x14ac:dyDescent="0.3">
      <c r="B19" s="2"/>
      <c r="C19" s="2"/>
      <c r="D19" s="56">
        <v>5.2</v>
      </c>
      <c r="E19" s="57">
        <v>20240628</v>
      </c>
      <c r="F19" s="58" t="s">
        <v>91</v>
      </c>
      <c r="G19" s="58" t="s">
        <v>55</v>
      </c>
      <c r="H19" s="2"/>
      <c r="AA19" s="33"/>
    </row>
    <row r="20" spans="1:27" s="1" customFormat="1" ht="15" customHeight="1" x14ac:dyDescent="0.3">
      <c r="D20" s="55">
        <v>5.3</v>
      </c>
      <c r="E20" s="32"/>
      <c r="F20" s="33" t="s">
        <v>871</v>
      </c>
      <c r="G20" s="32" t="s">
        <v>871</v>
      </c>
      <c r="AA20" s="33"/>
    </row>
    <row r="21" spans="1:27" s="1" customFormat="1" ht="15" customHeight="1" x14ac:dyDescent="0.3">
      <c r="B21" s="2"/>
      <c r="C21" s="2"/>
      <c r="D21" s="56">
        <v>5.4</v>
      </c>
      <c r="E21" s="57">
        <v>20240628</v>
      </c>
      <c r="F21" s="58" t="s">
        <v>92</v>
      </c>
      <c r="G21" s="58" t="s">
        <v>93</v>
      </c>
      <c r="H21" s="2"/>
      <c r="AA21" s="33"/>
    </row>
    <row r="22" spans="1:27" s="1" customFormat="1" ht="15" customHeight="1" x14ac:dyDescent="0.3">
      <c r="D22" s="55">
        <v>5.5</v>
      </c>
      <c r="E22" s="32">
        <v>20240628</v>
      </c>
      <c r="F22" s="33" t="s">
        <v>94</v>
      </c>
      <c r="G22" s="33" t="s">
        <v>56</v>
      </c>
      <c r="AA22" s="33"/>
    </row>
    <row r="23" spans="1:27" s="38" customFormat="1" ht="18.75" customHeight="1" x14ac:dyDescent="0.3">
      <c r="B23" s="37" t="s">
        <v>95</v>
      </c>
      <c r="I23" s="51"/>
      <c r="J23" s="59"/>
      <c r="AA23" s="52"/>
    </row>
    <row r="24" spans="1:27" s="1" customFormat="1" ht="33" customHeight="1" x14ac:dyDescent="0.3">
      <c r="B24" s="184" t="s">
        <v>96</v>
      </c>
      <c r="C24" s="184"/>
      <c r="D24" s="184"/>
      <c r="E24" s="54" t="s">
        <v>88</v>
      </c>
      <c r="F24" s="54" t="s">
        <v>97</v>
      </c>
      <c r="G24" s="54" t="s">
        <v>7</v>
      </c>
      <c r="H24" s="54" t="s">
        <v>61</v>
      </c>
      <c r="I24" s="32"/>
      <c r="J24" s="32"/>
      <c r="AA24" s="33"/>
    </row>
    <row r="25" spans="1:27" s="1" customFormat="1" ht="14.4" customHeight="1" x14ac:dyDescent="0.3">
      <c r="B25" s="181">
        <v>4.3</v>
      </c>
      <c r="C25" s="181"/>
      <c r="D25" s="181"/>
      <c r="E25" s="32">
        <v>20240628</v>
      </c>
      <c r="F25" s="1" t="s">
        <v>98</v>
      </c>
      <c r="G25" s="33" t="s">
        <v>99</v>
      </c>
      <c r="H25" s="42" t="s">
        <v>100</v>
      </c>
      <c r="I25" s="32"/>
      <c r="J25" s="32"/>
      <c r="AA25" s="33"/>
    </row>
    <row r="26" spans="1:27" s="1" customFormat="1" ht="14.4" customHeight="1" x14ac:dyDescent="0.3">
      <c r="A26" s="2"/>
      <c r="B26" s="182">
        <v>4.3</v>
      </c>
      <c r="C26" s="182"/>
      <c r="D26" s="182"/>
      <c r="E26" s="57">
        <v>20240628</v>
      </c>
      <c r="F26" s="2" t="s">
        <v>101</v>
      </c>
      <c r="G26" s="58" t="s">
        <v>102</v>
      </c>
      <c r="H26" s="61" t="s">
        <v>103</v>
      </c>
      <c r="I26" s="32"/>
      <c r="J26" s="32"/>
      <c r="R26" s="32"/>
    </row>
    <row r="27" spans="1:27" s="1" customFormat="1" ht="14.4" customHeight="1" x14ac:dyDescent="0.3">
      <c r="B27" s="181">
        <v>4.3</v>
      </c>
      <c r="C27" s="181"/>
      <c r="D27" s="181"/>
      <c r="E27" s="32">
        <v>20240628</v>
      </c>
      <c r="F27" s="1" t="s">
        <v>104</v>
      </c>
      <c r="G27" s="1" t="s">
        <v>105</v>
      </c>
      <c r="H27" s="42" t="s">
        <v>106</v>
      </c>
      <c r="I27" s="32"/>
      <c r="J27" s="32"/>
      <c r="R27" s="32"/>
    </row>
    <row r="28" spans="1:27" s="1" customFormat="1" ht="14.4" customHeight="1" x14ac:dyDescent="0.3">
      <c r="A28" s="2"/>
      <c r="B28" s="182">
        <v>4.3</v>
      </c>
      <c r="C28" s="182"/>
      <c r="D28" s="182"/>
      <c r="E28" s="57">
        <v>20240628</v>
      </c>
      <c r="F28" s="57" t="s">
        <v>107</v>
      </c>
      <c r="G28" s="58" t="s">
        <v>108</v>
      </c>
      <c r="H28" s="61" t="s">
        <v>109</v>
      </c>
      <c r="I28" s="32"/>
      <c r="J28" s="32"/>
      <c r="K28" s="32"/>
      <c r="L28" s="32"/>
      <c r="M28" s="32"/>
      <c r="P28" s="32"/>
      <c r="Q28" s="32"/>
      <c r="R28" s="32"/>
    </row>
    <row r="29" spans="1:27" s="1" customFormat="1" ht="14.4" customHeight="1" x14ac:dyDescent="0.3">
      <c r="B29" s="181">
        <v>4.3</v>
      </c>
      <c r="C29" s="181"/>
      <c r="D29" s="181"/>
      <c r="E29" s="32">
        <v>20240628</v>
      </c>
      <c r="F29" s="32" t="s">
        <v>110</v>
      </c>
      <c r="G29" s="33" t="s">
        <v>111</v>
      </c>
      <c r="H29" s="42" t="s">
        <v>112</v>
      </c>
    </row>
    <row r="30" spans="1:27" s="1" customFormat="1" ht="14.4" customHeight="1" x14ac:dyDescent="0.3">
      <c r="A30" s="2"/>
      <c r="B30" s="182">
        <v>4.3</v>
      </c>
      <c r="C30" s="182"/>
      <c r="D30" s="182"/>
      <c r="E30" s="57">
        <v>20240628</v>
      </c>
      <c r="F30" s="62" t="s">
        <v>113</v>
      </c>
      <c r="G30" s="63" t="s">
        <v>904</v>
      </c>
      <c r="H30" s="61" t="s">
        <v>114</v>
      </c>
    </row>
    <row r="31" spans="1:27" s="1" customFormat="1" ht="14.4" customHeight="1" x14ac:dyDescent="0.3">
      <c r="B31" s="181">
        <v>4.3</v>
      </c>
      <c r="C31" s="181"/>
      <c r="D31" s="181"/>
      <c r="E31" s="32">
        <v>20240628</v>
      </c>
      <c r="F31" s="36" t="s">
        <v>115</v>
      </c>
      <c r="G31" s="34" t="s">
        <v>116</v>
      </c>
      <c r="H31" s="42" t="s">
        <v>117</v>
      </c>
    </row>
    <row r="32" spans="1:27" s="1" customFormat="1" ht="14.4" customHeight="1" x14ac:dyDescent="0.3">
      <c r="A32" s="2"/>
      <c r="B32" s="182">
        <v>4.3</v>
      </c>
      <c r="C32" s="182"/>
      <c r="D32" s="182"/>
      <c r="E32" s="57">
        <v>20240628</v>
      </c>
      <c r="F32" s="62" t="s">
        <v>118</v>
      </c>
      <c r="G32" s="63" t="s">
        <v>119</v>
      </c>
      <c r="H32" s="61" t="s">
        <v>120</v>
      </c>
    </row>
    <row r="33" spans="1:8" s="1" customFormat="1" ht="14.4" customHeight="1" x14ac:dyDescent="0.3">
      <c r="B33" s="181">
        <v>4.3</v>
      </c>
      <c r="C33" s="181"/>
      <c r="D33" s="181"/>
      <c r="E33" s="32">
        <v>20240628</v>
      </c>
      <c r="F33" s="36" t="s">
        <v>121</v>
      </c>
      <c r="G33" s="34" t="s">
        <v>122</v>
      </c>
      <c r="H33" s="42" t="s">
        <v>123</v>
      </c>
    </row>
    <row r="34" spans="1:8" s="1" customFormat="1" ht="14.4" customHeight="1" x14ac:dyDescent="0.3">
      <c r="A34" s="2"/>
      <c r="B34" s="182">
        <v>4.3</v>
      </c>
      <c r="C34" s="182"/>
      <c r="D34" s="182"/>
      <c r="E34" s="57">
        <v>20240628</v>
      </c>
      <c r="F34" s="62" t="s">
        <v>124</v>
      </c>
      <c r="G34" s="63" t="s">
        <v>125</v>
      </c>
      <c r="H34" s="61" t="s">
        <v>126</v>
      </c>
    </row>
    <row r="35" spans="1:8" s="1" customFormat="1" ht="14.4" customHeight="1" x14ac:dyDescent="0.3">
      <c r="B35" s="181">
        <v>4.3</v>
      </c>
      <c r="C35" s="181"/>
      <c r="D35" s="181"/>
      <c r="E35" s="32">
        <v>20240628</v>
      </c>
      <c r="F35" s="36" t="s">
        <v>127</v>
      </c>
      <c r="G35" s="34" t="s">
        <v>128</v>
      </c>
      <c r="H35" s="42" t="s">
        <v>129</v>
      </c>
    </row>
    <row r="36" spans="1:8" s="1" customFormat="1" ht="14.4" customHeight="1" x14ac:dyDescent="0.3">
      <c r="A36" s="2"/>
      <c r="B36" s="182">
        <v>4.3</v>
      </c>
      <c r="C36" s="182"/>
      <c r="D36" s="182"/>
      <c r="E36" s="57">
        <v>20240628</v>
      </c>
      <c r="F36" s="62" t="s">
        <v>130</v>
      </c>
      <c r="G36" s="63" t="s">
        <v>131</v>
      </c>
      <c r="H36" s="61" t="s">
        <v>132</v>
      </c>
    </row>
    <row r="37" spans="1:8" s="1" customFormat="1" ht="14.4" customHeight="1" x14ac:dyDescent="0.3">
      <c r="B37" s="181">
        <v>4.3</v>
      </c>
      <c r="C37" s="181"/>
      <c r="D37" s="181"/>
      <c r="E37" s="32">
        <v>20240628</v>
      </c>
      <c r="F37" s="36" t="s">
        <v>133</v>
      </c>
      <c r="G37" s="34" t="s">
        <v>134</v>
      </c>
      <c r="H37" s="42" t="s">
        <v>135</v>
      </c>
    </row>
    <row r="38" spans="1:8" s="1" customFormat="1" ht="14.4" customHeight="1" x14ac:dyDescent="0.3">
      <c r="A38" s="2"/>
      <c r="B38" s="182">
        <v>4.3</v>
      </c>
      <c r="C38" s="182"/>
      <c r="D38" s="182"/>
      <c r="E38" s="57">
        <v>20240628</v>
      </c>
      <c r="F38" s="62" t="s">
        <v>136</v>
      </c>
      <c r="G38" s="63" t="s">
        <v>137</v>
      </c>
      <c r="H38" s="61" t="s">
        <v>138</v>
      </c>
    </row>
    <row r="39" spans="1:8" s="1" customFormat="1" ht="14.4" customHeight="1" x14ac:dyDescent="0.3">
      <c r="B39" s="181">
        <v>4.3</v>
      </c>
      <c r="C39" s="181"/>
      <c r="D39" s="181"/>
      <c r="E39" s="32">
        <v>20240628</v>
      </c>
      <c r="F39" s="36" t="s">
        <v>139</v>
      </c>
      <c r="G39" s="34" t="s">
        <v>140</v>
      </c>
      <c r="H39" s="42" t="s">
        <v>141</v>
      </c>
    </row>
    <row r="40" spans="1:8" s="1" customFormat="1" ht="14.4" customHeight="1" x14ac:dyDescent="0.3">
      <c r="A40" s="2"/>
      <c r="B40" s="182">
        <v>4.3</v>
      </c>
      <c r="C40" s="182"/>
      <c r="D40" s="182"/>
      <c r="E40" s="57">
        <v>20240628</v>
      </c>
      <c r="F40" s="2" t="s">
        <v>142</v>
      </c>
      <c r="G40" s="2" t="s">
        <v>143</v>
      </c>
      <c r="H40" s="61" t="s">
        <v>144</v>
      </c>
    </row>
    <row r="41" spans="1:8" s="1" customFormat="1" ht="14.4" customHeight="1" x14ac:dyDescent="0.3">
      <c r="B41" s="181">
        <v>4.3</v>
      </c>
      <c r="C41" s="181"/>
      <c r="D41" s="181"/>
      <c r="E41" s="32">
        <v>20240628</v>
      </c>
      <c r="F41" s="1" t="s">
        <v>145</v>
      </c>
      <c r="G41" s="1" t="s">
        <v>146</v>
      </c>
      <c r="H41" s="42" t="s">
        <v>147</v>
      </c>
    </row>
    <row r="42" spans="1:8" s="1" customFormat="1" x14ac:dyDescent="0.3"/>
    <row r="43" spans="1:8" s="1" customFormat="1" x14ac:dyDescent="0.3"/>
    <row r="44" spans="1:8" s="1" customFormat="1" x14ac:dyDescent="0.3"/>
    <row r="45" spans="1:8" s="1" customFormat="1" x14ac:dyDescent="0.3"/>
    <row r="46" spans="1:8" s="1" customFormat="1" x14ac:dyDescent="0.3"/>
    <row r="47" spans="1:8" s="1" customFormat="1" x14ac:dyDescent="0.3"/>
    <row r="48" spans="1: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8" s="1" customFormat="1" x14ac:dyDescent="0.3"/>
    <row r="82" spans="2:8" s="1" customFormat="1" x14ac:dyDescent="0.3"/>
    <row r="83" spans="2:8" s="1" customFormat="1" x14ac:dyDescent="0.3"/>
    <row r="84" spans="2:8" s="1" customFormat="1" x14ac:dyDescent="0.3"/>
    <row r="85" spans="2:8" s="1" customFormat="1" x14ac:dyDescent="0.3"/>
    <row r="86" spans="2:8" s="1" customFormat="1" x14ac:dyDescent="0.3"/>
    <row r="87" spans="2:8" s="1" customFormat="1" x14ac:dyDescent="0.3"/>
    <row r="88" spans="2:8" s="1" customFormat="1" x14ac:dyDescent="0.3"/>
    <row r="89" spans="2:8" s="1" customFormat="1" x14ac:dyDescent="0.3"/>
    <row r="90" spans="2:8" s="1" customFormat="1" x14ac:dyDescent="0.3"/>
    <row r="91" spans="2:8" s="1" customFormat="1" x14ac:dyDescent="0.3"/>
    <row r="92" spans="2:8" s="1" customFormat="1" x14ac:dyDescent="0.3"/>
    <row r="93" spans="2:8" s="1" customFormat="1" x14ac:dyDescent="0.3"/>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sheetData>
  <mergeCells count="19">
    <mergeCell ref="B34:D34"/>
    <mergeCell ref="B2:H2"/>
    <mergeCell ref="B24:D24"/>
    <mergeCell ref="B25:D25"/>
    <mergeCell ref="B26:D26"/>
    <mergeCell ref="B27:D27"/>
    <mergeCell ref="B28:D28"/>
    <mergeCell ref="B29:D29"/>
    <mergeCell ref="B30:D30"/>
    <mergeCell ref="B31:D31"/>
    <mergeCell ref="B32:D32"/>
    <mergeCell ref="B33:D33"/>
    <mergeCell ref="B41:D41"/>
    <mergeCell ref="B35:D35"/>
    <mergeCell ref="B36:D36"/>
    <mergeCell ref="B37:D37"/>
    <mergeCell ref="B38:D38"/>
    <mergeCell ref="B39:D39"/>
    <mergeCell ref="B40:D40"/>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134A-D76A-4F26-81B3-B94E6EEB0424}">
  <dimension ref="A1:CI151"/>
  <sheetViews>
    <sheetView topLeftCell="A79" zoomScale="80" zoomScaleNormal="80" workbookViewId="0">
      <selection activeCell="E104" sqref="E104:F106"/>
    </sheetView>
  </sheetViews>
  <sheetFormatPr defaultColWidth="8.88671875" defaultRowHeight="14.4" x14ac:dyDescent="0.3"/>
  <cols>
    <col min="1" max="1" width="1.6640625" style="1" customWidth="1"/>
    <col min="2" max="2" width="16.6640625" style="64" customWidth="1"/>
    <col min="3" max="3" width="17.5546875" style="65" customWidth="1"/>
    <col min="4" max="4" width="17.33203125" style="1" customWidth="1"/>
    <col min="5" max="5" width="57.5546875" style="1" customWidth="1"/>
    <col min="6" max="6" width="61.33203125" style="1" customWidth="1"/>
    <col min="7" max="9" width="27.33203125" style="1" customWidth="1"/>
    <col min="10" max="14" width="11.5546875" style="1" hidden="1" customWidth="1"/>
    <col min="15" max="15" width="13.5546875" style="1" hidden="1" customWidth="1"/>
    <col min="16" max="16" width="12.44140625" style="1" hidden="1" customWidth="1"/>
    <col min="17" max="17" width="13.33203125" style="1" hidden="1" customWidth="1"/>
    <col min="18" max="18" width="14.6640625" style="1" hidden="1" customWidth="1"/>
    <col min="19" max="19" width="30.44140625" style="119" customWidth="1"/>
    <col min="20" max="21" width="23.5546875" style="119" customWidth="1"/>
    <col min="22" max="22" width="23.5546875" style="51" customWidth="1"/>
    <col min="23" max="24" width="23.5546875" style="119" customWidth="1"/>
    <col min="25" max="30" width="17.6640625" style="1" customWidth="1"/>
    <col min="31" max="31" width="83.21875" style="1" customWidth="1"/>
    <col min="32" max="38" width="24" style="1" customWidth="1"/>
    <col min="39" max="16384" width="8.88671875" style="1"/>
  </cols>
  <sheetData>
    <row r="1" spans="1:87" customFormat="1" ht="28.5" customHeight="1" thickBot="1" x14ac:dyDescent="0.35">
      <c r="A1" s="1"/>
      <c r="B1" s="64"/>
      <c r="C1" s="65"/>
      <c r="D1" s="1"/>
      <c r="E1" s="66"/>
      <c r="F1" s="66"/>
      <c r="G1" s="66"/>
      <c r="H1" s="66"/>
      <c r="I1" s="66"/>
      <c r="J1" s="32"/>
      <c r="K1" s="32"/>
      <c r="L1" s="32"/>
      <c r="M1" s="32"/>
      <c r="N1" s="32"/>
      <c r="O1" s="32"/>
      <c r="P1" s="34"/>
      <c r="Q1" s="34"/>
      <c r="R1" s="34"/>
      <c r="S1" s="34"/>
      <c r="T1" s="34"/>
      <c r="U1" s="34"/>
      <c r="V1" s="36"/>
      <c r="W1" s="34"/>
      <c r="X1" s="34"/>
      <c r="Y1" s="1"/>
      <c r="Z1" s="1"/>
      <c r="AA1" s="1"/>
      <c r="AB1" s="1"/>
      <c r="AC1" s="1"/>
      <c r="AD1" s="1"/>
      <c r="AE1" s="33"/>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row>
    <row r="2" spans="1:87" s="67" customFormat="1" ht="26.25" customHeight="1" thickBot="1" x14ac:dyDescent="0.35">
      <c r="B2" s="194" t="s">
        <v>148</v>
      </c>
      <c r="C2" s="195"/>
      <c r="D2" s="195"/>
      <c r="E2" s="195"/>
      <c r="F2" s="195"/>
      <c r="G2" s="195"/>
      <c r="H2" s="195"/>
      <c r="I2" s="196"/>
      <c r="J2" s="197" t="s">
        <v>149</v>
      </c>
      <c r="K2" s="197"/>
      <c r="L2" s="197"/>
      <c r="M2" s="197"/>
      <c r="N2" s="197"/>
      <c r="O2" s="197"/>
      <c r="P2" s="197"/>
      <c r="Q2" s="198"/>
      <c r="R2" s="199"/>
      <c r="S2" s="200" t="s">
        <v>150</v>
      </c>
      <c r="T2" s="201"/>
      <c r="U2" s="201"/>
      <c r="V2" s="201"/>
      <c r="W2" s="201"/>
      <c r="X2" s="202"/>
      <c r="Y2" s="203" t="s">
        <v>151</v>
      </c>
      <c r="Z2" s="204"/>
      <c r="AA2" s="204"/>
      <c r="AB2" s="204"/>
      <c r="AC2" s="204"/>
      <c r="AD2" s="204"/>
      <c r="AE2" s="205"/>
      <c r="AF2" s="191" t="s">
        <v>152</v>
      </c>
      <c r="AG2" s="192"/>
      <c r="AH2" s="192"/>
      <c r="AI2" s="192"/>
      <c r="AJ2" s="192"/>
      <c r="AK2" s="192"/>
      <c r="AL2" s="193"/>
    </row>
    <row r="3" spans="1:87" ht="72.599999999999994" thickBot="1" x14ac:dyDescent="0.35">
      <c r="B3" s="68" t="s">
        <v>153</v>
      </c>
      <c r="C3" s="69" t="s">
        <v>154</v>
      </c>
      <c r="D3" s="70" t="s">
        <v>155</v>
      </c>
      <c r="E3" s="70" t="s">
        <v>156</v>
      </c>
      <c r="F3" s="70" t="s">
        <v>157</v>
      </c>
      <c r="G3" s="70" t="s">
        <v>158</v>
      </c>
      <c r="H3" s="70" t="s">
        <v>159</v>
      </c>
      <c r="I3" s="71" t="s">
        <v>160</v>
      </c>
      <c r="J3" s="72" t="s">
        <v>161</v>
      </c>
      <c r="K3" s="73" t="s">
        <v>162</v>
      </c>
      <c r="L3" s="73" t="s">
        <v>163</v>
      </c>
      <c r="M3" s="73" t="s">
        <v>164</v>
      </c>
      <c r="N3" s="73" t="s">
        <v>165</v>
      </c>
      <c r="O3" s="74" t="s">
        <v>166</v>
      </c>
      <c r="P3" s="74" t="s">
        <v>167</v>
      </c>
      <c r="Q3" s="75" t="s">
        <v>168</v>
      </c>
      <c r="R3" s="76" t="s">
        <v>169</v>
      </c>
      <c r="S3" s="77" t="s">
        <v>170</v>
      </c>
      <c r="T3" s="78" t="s">
        <v>171</v>
      </c>
      <c r="U3" s="78" t="s">
        <v>172</v>
      </c>
      <c r="V3" s="78" t="s">
        <v>173</v>
      </c>
      <c r="W3" s="78" t="s">
        <v>174</v>
      </c>
      <c r="X3" s="78" t="s">
        <v>175</v>
      </c>
      <c r="Y3" s="79" t="s">
        <v>176</v>
      </c>
      <c r="Z3" s="80" t="s">
        <v>177</v>
      </c>
      <c r="AA3" s="80" t="s">
        <v>178</v>
      </c>
      <c r="AB3" s="80" t="s">
        <v>179</v>
      </c>
      <c r="AC3" s="80" t="s">
        <v>180</v>
      </c>
      <c r="AD3" s="80" t="s">
        <v>181</v>
      </c>
      <c r="AE3" s="81" t="s">
        <v>182</v>
      </c>
      <c r="AF3" s="82" t="s">
        <v>183</v>
      </c>
      <c r="AG3" s="83" t="s">
        <v>184</v>
      </c>
      <c r="AH3" s="83" t="s">
        <v>185</v>
      </c>
      <c r="AI3" s="83" t="s">
        <v>186</v>
      </c>
      <c r="AJ3" s="83" t="s">
        <v>187</v>
      </c>
      <c r="AK3" s="83" t="s">
        <v>188</v>
      </c>
      <c r="AL3" s="84" t="s">
        <v>189</v>
      </c>
    </row>
    <row r="4" spans="1:87" x14ac:dyDescent="0.3">
      <c r="A4"/>
      <c r="B4" s="85" t="s">
        <v>190</v>
      </c>
      <c r="C4" s="86" t="s">
        <v>191</v>
      </c>
      <c r="D4" s="87" t="str">
        <f>CONCATENATE(4.3,"-",B4)</f>
        <v>4.3-R-CGA</v>
      </c>
      <c r="E4" s="86" t="s">
        <v>192</v>
      </c>
      <c r="F4" s="88" t="s">
        <v>193</v>
      </c>
      <c r="G4" s="89" t="s">
        <v>194</v>
      </c>
      <c r="H4" s="89" t="s">
        <v>194</v>
      </c>
      <c r="I4" s="89" t="s">
        <v>195</v>
      </c>
      <c r="J4" s="90"/>
      <c r="K4" s="90"/>
      <c r="L4" s="90"/>
      <c r="M4" s="90"/>
      <c r="N4" s="90"/>
      <c r="O4" s="90"/>
      <c r="P4" s="91" t="s">
        <v>196</v>
      </c>
      <c r="Q4" s="91" t="s">
        <v>197</v>
      </c>
      <c r="R4" s="91" t="s">
        <v>198</v>
      </c>
      <c r="S4" s="189" t="s">
        <v>199</v>
      </c>
      <c r="T4" s="190" t="s">
        <v>101</v>
      </c>
      <c r="U4" s="92"/>
      <c r="V4" s="92"/>
      <c r="W4" s="92"/>
      <c r="X4" s="92"/>
      <c r="Y4" s="85"/>
      <c r="Z4" s="91"/>
      <c r="AA4" s="91"/>
      <c r="AB4" s="91"/>
      <c r="AC4" s="91">
        <v>1</v>
      </c>
      <c r="AD4" s="91"/>
      <c r="AE4" s="93"/>
      <c r="AF4" s="94">
        <v>1</v>
      </c>
      <c r="AG4" s="94">
        <v>1</v>
      </c>
      <c r="AH4" s="91"/>
      <c r="AI4" s="91"/>
      <c r="AJ4" s="94">
        <v>1</v>
      </c>
      <c r="AK4" s="91"/>
      <c r="AL4" s="91"/>
    </row>
    <row r="5" spans="1:87" x14ac:dyDescent="0.3">
      <c r="A5"/>
      <c r="B5" s="95" t="s">
        <v>200</v>
      </c>
      <c r="C5" s="96" t="s">
        <v>201</v>
      </c>
      <c r="D5" s="97" t="str">
        <f t="shared" ref="D5:D68" si="0">CONCATENATE(4.3,"-",B5)</f>
        <v>4.3-R-CGB</v>
      </c>
      <c r="E5" s="96" t="s">
        <v>202</v>
      </c>
      <c r="F5" s="98" t="s">
        <v>203</v>
      </c>
      <c r="G5" s="99" t="s">
        <v>194</v>
      </c>
      <c r="H5" s="99" t="s">
        <v>194</v>
      </c>
      <c r="I5" s="99" t="s">
        <v>195</v>
      </c>
      <c r="J5" s="100"/>
      <c r="K5" s="100"/>
      <c r="L5" s="100"/>
      <c r="M5" s="100"/>
      <c r="N5" s="100"/>
      <c r="O5" s="100"/>
      <c r="P5" s="94" t="s">
        <v>196</v>
      </c>
      <c r="Q5" s="94" t="s">
        <v>197</v>
      </c>
      <c r="R5" s="94" t="s">
        <v>198</v>
      </c>
      <c r="S5" s="187"/>
      <c r="T5" s="185"/>
      <c r="U5" s="101"/>
      <c r="V5" s="101"/>
      <c r="W5" s="101"/>
      <c r="X5" s="101"/>
      <c r="Y5" s="95"/>
      <c r="Z5" s="94"/>
      <c r="AA5" s="94"/>
      <c r="AB5" s="94"/>
      <c r="AC5" s="94">
        <v>1</v>
      </c>
      <c r="AD5" s="94"/>
      <c r="AE5" s="102"/>
      <c r="AF5" s="94">
        <v>1</v>
      </c>
      <c r="AG5" s="94">
        <v>1</v>
      </c>
      <c r="AH5" s="94"/>
      <c r="AI5" s="94"/>
      <c r="AJ5" s="94">
        <v>1</v>
      </c>
      <c r="AK5" s="94"/>
      <c r="AL5" s="94"/>
    </row>
    <row r="6" spans="1:87" x14ac:dyDescent="0.3">
      <c r="A6"/>
      <c r="B6" s="95" t="s">
        <v>204</v>
      </c>
      <c r="C6" s="96" t="s">
        <v>205</v>
      </c>
      <c r="D6" s="97" t="str">
        <f t="shared" si="0"/>
        <v>4.3-R-CGC</v>
      </c>
      <c r="E6" s="96" t="s">
        <v>206</v>
      </c>
      <c r="F6" s="98" t="s">
        <v>207</v>
      </c>
      <c r="G6" s="99" t="s">
        <v>194</v>
      </c>
      <c r="H6" s="99" t="s">
        <v>194</v>
      </c>
      <c r="I6" s="99" t="s">
        <v>195</v>
      </c>
      <c r="J6" s="100"/>
      <c r="K6" s="100"/>
      <c r="L6" s="100"/>
      <c r="M6" s="100"/>
      <c r="N6" s="100"/>
      <c r="O6" s="100"/>
      <c r="P6" s="94" t="s">
        <v>196</v>
      </c>
      <c r="Q6" s="94" t="s">
        <v>197</v>
      </c>
      <c r="R6" s="94" t="s">
        <v>198</v>
      </c>
      <c r="S6" s="187"/>
      <c r="T6" s="185"/>
      <c r="U6" s="101"/>
      <c r="V6" s="101"/>
      <c r="W6" s="101"/>
      <c r="X6" s="101"/>
      <c r="Y6" s="95"/>
      <c r="Z6" s="94"/>
      <c r="AA6" s="94"/>
      <c r="AB6" s="94"/>
      <c r="AC6" s="94">
        <v>1</v>
      </c>
      <c r="AD6" s="94"/>
      <c r="AE6" s="102"/>
      <c r="AF6" s="94">
        <v>1</v>
      </c>
      <c r="AG6" s="94">
        <v>1</v>
      </c>
      <c r="AH6" s="94"/>
      <c r="AI6" s="94"/>
      <c r="AJ6" s="94">
        <v>1</v>
      </c>
      <c r="AK6" s="94"/>
      <c r="AL6" s="94"/>
    </row>
    <row r="7" spans="1:87" x14ac:dyDescent="0.3">
      <c r="A7"/>
      <c r="B7" s="95" t="s">
        <v>208</v>
      </c>
      <c r="C7" s="96" t="s">
        <v>209</v>
      </c>
      <c r="D7" s="97" t="str">
        <f t="shared" si="0"/>
        <v>4.3-R-CGD</v>
      </c>
      <c r="E7" s="96" t="s">
        <v>210</v>
      </c>
      <c r="F7" s="98" t="s">
        <v>211</v>
      </c>
      <c r="G7" s="99" t="s">
        <v>194</v>
      </c>
      <c r="H7" s="99" t="s">
        <v>194</v>
      </c>
      <c r="I7" s="99" t="s">
        <v>195</v>
      </c>
      <c r="J7" s="100"/>
      <c r="K7" s="100"/>
      <c r="L7" s="100"/>
      <c r="M7" s="100"/>
      <c r="N7" s="100"/>
      <c r="O7" s="100"/>
      <c r="P7" s="94" t="s">
        <v>196</v>
      </c>
      <c r="Q7" s="94" t="s">
        <v>197</v>
      </c>
      <c r="R7" s="94" t="s">
        <v>198</v>
      </c>
      <c r="S7" s="187"/>
      <c r="T7" s="185"/>
      <c r="U7" s="101"/>
      <c r="V7" s="101"/>
      <c r="W7" s="101"/>
      <c r="X7" s="101"/>
      <c r="Y7" s="94"/>
      <c r="Z7" s="95"/>
      <c r="AA7" s="95"/>
      <c r="AB7" s="95"/>
      <c r="AC7" s="94">
        <v>1</v>
      </c>
      <c r="AD7" s="95"/>
      <c r="AE7" s="103"/>
      <c r="AF7" s="94">
        <v>1</v>
      </c>
      <c r="AG7" s="94">
        <v>1</v>
      </c>
      <c r="AH7" s="94"/>
      <c r="AI7" s="94"/>
      <c r="AJ7" s="94">
        <v>1</v>
      </c>
      <c r="AK7" s="94"/>
      <c r="AL7" s="94"/>
    </row>
    <row r="8" spans="1:87" x14ac:dyDescent="0.3">
      <c r="A8"/>
      <c r="B8" s="95" t="s">
        <v>212</v>
      </c>
      <c r="C8" s="96" t="s">
        <v>213</v>
      </c>
      <c r="D8" s="97" t="str">
        <f t="shared" si="0"/>
        <v>4.3-R-CGE</v>
      </c>
      <c r="E8" s="96" t="s">
        <v>214</v>
      </c>
      <c r="F8" s="98" t="s">
        <v>215</v>
      </c>
      <c r="G8" s="99" t="s">
        <v>194</v>
      </c>
      <c r="H8" s="99" t="s">
        <v>194</v>
      </c>
      <c r="I8" s="99" t="s">
        <v>195</v>
      </c>
      <c r="J8" s="100"/>
      <c r="K8" s="100"/>
      <c r="L8" s="100"/>
      <c r="M8" s="100"/>
      <c r="N8" s="100"/>
      <c r="O8" s="100"/>
      <c r="P8" s="94" t="s">
        <v>196</v>
      </c>
      <c r="Q8" s="94" t="s">
        <v>197</v>
      </c>
      <c r="R8" s="94" t="s">
        <v>198</v>
      </c>
      <c r="S8" s="187"/>
      <c r="T8" s="185"/>
      <c r="U8" s="101"/>
      <c r="V8" s="101"/>
      <c r="W8" s="101"/>
      <c r="X8" s="101"/>
      <c r="Y8" s="94"/>
      <c r="Z8" s="95"/>
      <c r="AA8" s="95"/>
      <c r="AB8" s="95"/>
      <c r="AC8" s="94">
        <v>1</v>
      </c>
      <c r="AD8" s="95"/>
      <c r="AE8" s="103"/>
      <c r="AF8" s="94">
        <v>1</v>
      </c>
      <c r="AG8" s="94">
        <v>1</v>
      </c>
      <c r="AH8" s="94"/>
      <c r="AI8" s="94"/>
      <c r="AJ8" s="94">
        <v>1</v>
      </c>
      <c r="AK8" s="94"/>
      <c r="AL8" s="94"/>
    </row>
    <row r="9" spans="1:87" x14ac:dyDescent="0.3">
      <c r="A9"/>
      <c r="B9" s="95" t="s">
        <v>216</v>
      </c>
      <c r="C9" s="96" t="s">
        <v>217</v>
      </c>
      <c r="D9" s="97" t="str">
        <f t="shared" si="0"/>
        <v>4.3-R-CGF</v>
      </c>
      <c r="E9" s="96" t="s">
        <v>218</v>
      </c>
      <c r="F9" s="98" t="s">
        <v>193</v>
      </c>
      <c r="G9" s="99" t="s">
        <v>194</v>
      </c>
      <c r="H9" s="99" t="s">
        <v>194</v>
      </c>
      <c r="I9" s="99" t="s">
        <v>195</v>
      </c>
      <c r="J9" s="100"/>
      <c r="K9" s="100"/>
      <c r="L9" s="100"/>
      <c r="M9" s="100"/>
      <c r="N9" s="100"/>
      <c r="O9" s="100"/>
      <c r="P9" s="94" t="s">
        <v>196</v>
      </c>
      <c r="Q9" s="94" t="s">
        <v>197</v>
      </c>
      <c r="R9" s="94" t="s">
        <v>198</v>
      </c>
      <c r="S9" s="187"/>
      <c r="T9" s="185"/>
      <c r="U9" s="101"/>
      <c r="V9" s="101"/>
      <c r="W9" s="101"/>
      <c r="X9" s="101"/>
      <c r="Y9" s="94"/>
      <c r="Z9" s="94"/>
      <c r="AA9" s="94"/>
      <c r="AB9" s="94"/>
      <c r="AC9" s="94">
        <v>1</v>
      </c>
      <c r="AD9" s="94"/>
      <c r="AE9" s="102"/>
      <c r="AF9" s="94">
        <v>1</v>
      </c>
      <c r="AG9" s="94">
        <v>1</v>
      </c>
      <c r="AH9" s="94"/>
      <c r="AI9" s="94"/>
      <c r="AJ9" s="94">
        <v>1</v>
      </c>
      <c r="AK9" s="94"/>
      <c r="AL9" s="94"/>
    </row>
    <row r="10" spans="1:87" x14ac:dyDescent="0.3">
      <c r="A10"/>
      <c r="B10" s="95" t="s">
        <v>219</v>
      </c>
      <c r="C10" s="96" t="s">
        <v>220</v>
      </c>
      <c r="D10" s="97" t="str">
        <f t="shared" si="0"/>
        <v>4.3-R-CGG</v>
      </c>
      <c r="E10" s="96" t="s">
        <v>221</v>
      </c>
      <c r="F10" s="98" t="s">
        <v>203</v>
      </c>
      <c r="G10" s="99" t="s">
        <v>194</v>
      </c>
      <c r="H10" s="99" t="s">
        <v>194</v>
      </c>
      <c r="I10" s="99" t="s">
        <v>195</v>
      </c>
      <c r="J10" s="100"/>
      <c r="K10" s="100"/>
      <c r="L10" s="100"/>
      <c r="M10" s="100"/>
      <c r="N10" s="100"/>
      <c r="O10" s="100"/>
      <c r="P10" s="94" t="s">
        <v>196</v>
      </c>
      <c r="Q10" s="94" t="s">
        <v>197</v>
      </c>
      <c r="R10" s="94" t="s">
        <v>198</v>
      </c>
      <c r="S10" s="187"/>
      <c r="T10" s="185"/>
      <c r="U10" s="101"/>
      <c r="V10" s="101"/>
      <c r="W10" s="101"/>
      <c r="X10" s="101"/>
      <c r="Y10" s="95"/>
      <c r="Z10" s="94"/>
      <c r="AA10" s="94"/>
      <c r="AB10" s="94"/>
      <c r="AC10" s="94">
        <v>1</v>
      </c>
      <c r="AD10" s="94"/>
      <c r="AE10" s="102"/>
      <c r="AF10" s="94">
        <v>1</v>
      </c>
      <c r="AG10" s="94">
        <v>1</v>
      </c>
      <c r="AH10" s="94"/>
      <c r="AI10" s="94"/>
      <c r="AJ10" s="94">
        <v>1</v>
      </c>
      <c r="AK10" s="94"/>
      <c r="AL10" s="94"/>
    </row>
    <row r="11" spans="1:87" x14ac:dyDescent="0.3">
      <c r="A11"/>
      <c r="B11" s="95" t="s">
        <v>222</v>
      </c>
      <c r="C11" s="96" t="s">
        <v>223</v>
      </c>
      <c r="D11" s="97" t="str">
        <f t="shared" si="0"/>
        <v>4.3-R-CGH</v>
      </c>
      <c r="E11" s="96" t="s">
        <v>224</v>
      </c>
      <c r="F11" s="98" t="s">
        <v>207</v>
      </c>
      <c r="G11" s="99" t="s">
        <v>194</v>
      </c>
      <c r="H11" s="99" t="s">
        <v>194</v>
      </c>
      <c r="I11" s="99" t="s">
        <v>195</v>
      </c>
      <c r="J11" s="100"/>
      <c r="K11" s="100"/>
      <c r="L11" s="100"/>
      <c r="M11" s="100"/>
      <c r="N11" s="100"/>
      <c r="O11" s="100"/>
      <c r="P11" s="94" t="s">
        <v>196</v>
      </c>
      <c r="Q11" s="94" t="s">
        <v>197</v>
      </c>
      <c r="R11" s="94" t="s">
        <v>198</v>
      </c>
      <c r="S11" s="187"/>
      <c r="T11" s="185"/>
      <c r="U11" s="101"/>
      <c r="V11" s="101"/>
      <c r="W11" s="101"/>
      <c r="X11" s="101"/>
      <c r="Y11" s="95"/>
      <c r="Z11" s="94"/>
      <c r="AA11" s="94"/>
      <c r="AB11" s="94"/>
      <c r="AC11" s="94">
        <v>1</v>
      </c>
      <c r="AD11" s="94"/>
      <c r="AE11" s="102"/>
      <c r="AF11" s="94">
        <v>1</v>
      </c>
      <c r="AG11" s="94">
        <v>1</v>
      </c>
      <c r="AH11" s="94"/>
      <c r="AI11" s="94"/>
      <c r="AJ11" s="94">
        <v>1</v>
      </c>
      <c r="AK11" s="94"/>
      <c r="AL11" s="94"/>
    </row>
    <row r="12" spans="1:87" x14ac:dyDescent="0.3">
      <c r="A12"/>
      <c r="B12" s="95" t="s">
        <v>225</v>
      </c>
      <c r="C12" s="96" t="s">
        <v>226</v>
      </c>
      <c r="D12" s="97" t="str">
        <f t="shared" si="0"/>
        <v>4.3-R-CGI</v>
      </c>
      <c r="E12" s="96" t="s">
        <v>227</v>
      </c>
      <c r="F12" s="98" t="s">
        <v>211</v>
      </c>
      <c r="G12" s="99" t="s">
        <v>194</v>
      </c>
      <c r="H12" s="99" t="s">
        <v>194</v>
      </c>
      <c r="I12" s="99" t="s">
        <v>195</v>
      </c>
      <c r="J12" s="100"/>
      <c r="K12" s="100"/>
      <c r="L12" s="100"/>
      <c r="M12" s="100"/>
      <c r="N12" s="100"/>
      <c r="O12" s="100"/>
      <c r="P12" s="94" t="s">
        <v>196</v>
      </c>
      <c r="Q12" s="94" t="s">
        <v>197</v>
      </c>
      <c r="R12" s="94" t="s">
        <v>198</v>
      </c>
      <c r="S12" s="187"/>
      <c r="T12" s="185"/>
      <c r="U12" s="101"/>
      <c r="V12" s="101"/>
      <c r="W12" s="101"/>
      <c r="X12" s="101"/>
      <c r="Y12" s="95"/>
      <c r="Z12" s="94"/>
      <c r="AA12" s="94"/>
      <c r="AB12" s="94"/>
      <c r="AC12" s="94">
        <v>1</v>
      </c>
      <c r="AD12" s="94"/>
      <c r="AE12" s="102"/>
      <c r="AF12" s="94">
        <v>1</v>
      </c>
      <c r="AG12" s="94">
        <v>1</v>
      </c>
      <c r="AH12" s="94"/>
      <c r="AI12" s="94"/>
      <c r="AJ12" s="94">
        <v>1</v>
      </c>
      <c r="AK12" s="94"/>
      <c r="AL12" s="94"/>
    </row>
    <row r="13" spans="1:87" x14ac:dyDescent="0.3">
      <c r="A13"/>
      <c r="B13" s="95" t="s">
        <v>228</v>
      </c>
      <c r="C13" s="96" t="s">
        <v>229</v>
      </c>
      <c r="D13" s="97" t="str">
        <f t="shared" si="0"/>
        <v>4.3-R-CGJ</v>
      </c>
      <c r="E13" s="96" t="s">
        <v>230</v>
      </c>
      <c r="F13" s="98" t="s">
        <v>215</v>
      </c>
      <c r="G13" s="99" t="s">
        <v>194</v>
      </c>
      <c r="H13" s="99" t="s">
        <v>194</v>
      </c>
      <c r="I13" s="99" t="s">
        <v>195</v>
      </c>
      <c r="J13" s="100"/>
      <c r="K13" s="100"/>
      <c r="L13" s="100"/>
      <c r="M13" s="100"/>
      <c r="N13" s="100"/>
      <c r="O13" s="100"/>
      <c r="P13" s="94" t="s">
        <v>196</v>
      </c>
      <c r="Q13" s="94" t="s">
        <v>197</v>
      </c>
      <c r="R13" s="94" t="s">
        <v>198</v>
      </c>
      <c r="S13" s="187"/>
      <c r="T13" s="185"/>
      <c r="U13" s="101"/>
      <c r="V13" s="101"/>
      <c r="W13" s="101"/>
      <c r="X13" s="101"/>
      <c r="Y13" s="95"/>
      <c r="Z13" s="94"/>
      <c r="AA13" s="94"/>
      <c r="AB13" s="94"/>
      <c r="AC13" s="94">
        <v>1</v>
      </c>
      <c r="AD13" s="94"/>
      <c r="AE13" s="102"/>
      <c r="AF13" s="94">
        <v>1</v>
      </c>
      <c r="AG13" s="94">
        <v>1</v>
      </c>
      <c r="AH13" s="94"/>
      <c r="AI13" s="94"/>
      <c r="AJ13" s="94">
        <v>1</v>
      </c>
      <c r="AK13" s="94"/>
      <c r="AL13" s="94"/>
    </row>
    <row r="14" spans="1:87" x14ac:dyDescent="0.3">
      <c r="A14"/>
      <c r="B14" s="95" t="s">
        <v>231</v>
      </c>
      <c r="C14" s="96" t="s">
        <v>232</v>
      </c>
      <c r="D14" s="97" t="str">
        <f t="shared" si="0"/>
        <v>4.3-R-CGK</v>
      </c>
      <c r="E14" s="96" t="s">
        <v>233</v>
      </c>
      <c r="F14" s="98" t="s">
        <v>193</v>
      </c>
      <c r="G14" s="99" t="s">
        <v>194</v>
      </c>
      <c r="H14" s="99" t="s">
        <v>194</v>
      </c>
      <c r="I14" s="99" t="s">
        <v>195</v>
      </c>
      <c r="J14" s="100"/>
      <c r="K14" s="100"/>
      <c r="L14" s="100"/>
      <c r="M14" s="100"/>
      <c r="N14" s="100"/>
      <c r="O14" s="100"/>
      <c r="P14" s="94" t="s">
        <v>196</v>
      </c>
      <c r="Q14" s="94" t="s">
        <v>197</v>
      </c>
      <c r="R14" s="94" t="s">
        <v>198</v>
      </c>
      <c r="S14" s="187"/>
      <c r="T14" s="185"/>
      <c r="U14" s="101"/>
      <c r="V14" s="101"/>
      <c r="W14" s="101"/>
      <c r="X14" s="101"/>
      <c r="Y14" s="95"/>
      <c r="Z14" s="94"/>
      <c r="AA14" s="94"/>
      <c r="AB14" s="94"/>
      <c r="AC14" s="94">
        <v>1</v>
      </c>
      <c r="AD14" s="94"/>
      <c r="AE14" s="102"/>
      <c r="AF14" s="94">
        <v>1</v>
      </c>
      <c r="AG14" s="94">
        <v>1</v>
      </c>
      <c r="AH14" s="94"/>
      <c r="AI14" s="94"/>
      <c r="AJ14" s="94">
        <v>1</v>
      </c>
      <c r="AK14" s="94"/>
      <c r="AL14" s="94"/>
    </row>
    <row r="15" spans="1:87" x14ac:dyDescent="0.3">
      <c r="A15"/>
      <c r="B15" s="95" t="s">
        <v>234</v>
      </c>
      <c r="C15" s="96" t="s">
        <v>235</v>
      </c>
      <c r="D15" s="97" t="str">
        <f t="shared" si="0"/>
        <v>4.3-R-CGL</v>
      </c>
      <c r="E15" s="96" t="s">
        <v>236</v>
      </c>
      <c r="F15" s="98" t="s">
        <v>203</v>
      </c>
      <c r="G15" s="99" t="s">
        <v>194</v>
      </c>
      <c r="H15" s="99" t="s">
        <v>194</v>
      </c>
      <c r="I15" s="99" t="s">
        <v>195</v>
      </c>
      <c r="J15" s="100"/>
      <c r="K15" s="100"/>
      <c r="L15" s="100"/>
      <c r="M15" s="100"/>
      <c r="N15" s="100"/>
      <c r="O15" s="100"/>
      <c r="P15" s="94" t="s">
        <v>196</v>
      </c>
      <c r="Q15" s="94" t="s">
        <v>197</v>
      </c>
      <c r="R15" s="94" t="s">
        <v>198</v>
      </c>
      <c r="S15" s="187"/>
      <c r="T15" s="185"/>
      <c r="U15" s="101"/>
      <c r="V15" s="101"/>
      <c r="W15" s="101"/>
      <c r="X15" s="101"/>
      <c r="Y15" s="95"/>
      <c r="Z15" s="94"/>
      <c r="AA15" s="94"/>
      <c r="AB15" s="94"/>
      <c r="AC15" s="94">
        <v>1</v>
      </c>
      <c r="AD15" s="94"/>
      <c r="AE15" s="102"/>
      <c r="AF15" s="94">
        <v>1</v>
      </c>
      <c r="AG15" s="94">
        <v>1</v>
      </c>
      <c r="AH15" s="94"/>
      <c r="AI15" s="94"/>
      <c r="AJ15" s="94">
        <v>1</v>
      </c>
      <c r="AK15" s="94"/>
      <c r="AL15" s="94"/>
    </row>
    <row r="16" spans="1:87" x14ac:dyDescent="0.3">
      <c r="A16"/>
      <c r="B16" s="95" t="s">
        <v>237</v>
      </c>
      <c r="C16" s="96" t="s">
        <v>238</v>
      </c>
      <c r="D16" s="97" t="str">
        <f t="shared" si="0"/>
        <v>4.3-R-CGM</v>
      </c>
      <c r="E16" s="96" t="s">
        <v>239</v>
      </c>
      <c r="F16" s="98" t="s">
        <v>207</v>
      </c>
      <c r="G16" s="99" t="s">
        <v>194</v>
      </c>
      <c r="H16" s="99" t="s">
        <v>194</v>
      </c>
      <c r="I16" s="99" t="s">
        <v>195</v>
      </c>
      <c r="J16" s="100"/>
      <c r="K16" s="100"/>
      <c r="L16" s="100"/>
      <c r="M16" s="100"/>
      <c r="N16" s="100"/>
      <c r="O16" s="100"/>
      <c r="P16" s="94" t="s">
        <v>196</v>
      </c>
      <c r="Q16" s="94" t="s">
        <v>197</v>
      </c>
      <c r="R16" s="94" t="s">
        <v>198</v>
      </c>
      <c r="S16" s="187"/>
      <c r="T16" s="185"/>
      <c r="U16" s="101"/>
      <c r="V16" s="101"/>
      <c r="W16" s="101"/>
      <c r="X16" s="101"/>
      <c r="Y16" s="95"/>
      <c r="Z16" s="94"/>
      <c r="AA16" s="94"/>
      <c r="AB16" s="94"/>
      <c r="AC16" s="94">
        <v>1</v>
      </c>
      <c r="AD16" s="94"/>
      <c r="AE16" s="102"/>
      <c r="AF16" s="94">
        <v>1</v>
      </c>
      <c r="AG16" s="94">
        <v>1</v>
      </c>
      <c r="AH16" s="94"/>
      <c r="AI16" s="94"/>
      <c r="AJ16" s="94">
        <v>1</v>
      </c>
      <c r="AK16" s="94"/>
      <c r="AL16" s="94"/>
    </row>
    <row r="17" spans="1:38" x14ac:dyDescent="0.3">
      <c r="A17"/>
      <c r="B17" s="95" t="s">
        <v>240</v>
      </c>
      <c r="C17" s="96" t="s">
        <v>241</v>
      </c>
      <c r="D17" s="97" t="str">
        <f t="shared" si="0"/>
        <v>4.3-R-CGN</v>
      </c>
      <c r="E17" s="96" t="s">
        <v>242</v>
      </c>
      <c r="F17" s="98" t="s">
        <v>211</v>
      </c>
      <c r="G17" s="99" t="s">
        <v>194</v>
      </c>
      <c r="H17" s="99" t="s">
        <v>194</v>
      </c>
      <c r="I17" s="99" t="s">
        <v>195</v>
      </c>
      <c r="J17" s="100"/>
      <c r="K17" s="100"/>
      <c r="L17" s="100"/>
      <c r="M17" s="100"/>
      <c r="N17" s="100"/>
      <c r="O17" s="100"/>
      <c r="P17" s="94" t="s">
        <v>196</v>
      </c>
      <c r="Q17" s="94" t="s">
        <v>197</v>
      </c>
      <c r="R17" s="94" t="s">
        <v>198</v>
      </c>
      <c r="S17" s="187"/>
      <c r="T17" s="185"/>
      <c r="U17" s="101"/>
      <c r="V17" s="101"/>
      <c r="W17" s="101"/>
      <c r="X17" s="101"/>
      <c r="Y17" s="95"/>
      <c r="Z17" s="94"/>
      <c r="AA17" s="94"/>
      <c r="AB17" s="94"/>
      <c r="AC17" s="94">
        <v>1</v>
      </c>
      <c r="AD17" s="94"/>
      <c r="AE17" s="102"/>
      <c r="AF17" s="94">
        <v>1</v>
      </c>
      <c r="AG17" s="94">
        <v>1</v>
      </c>
      <c r="AH17" s="94"/>
      <c r="AI17" s="94"/>
      <c r="AJ17" s="94">
        <v>1</v>
      </c>
      <c r="AK17" s="94"/>
      <c r="AL17" s="94"/>
    </row>
    <row r="18" spans="1:38" x14ac:dyDescent="0.3">
      <c r="A18"/>
      <c r="B18" s="95" t="s">
        <v>243</v>
      </c>
      <c r="C18" s="96" t="s">
        <v>244</v>
      </c>
      <c r="D18" s="97" t="str">
        <f t="shared" si="0"/>
        <v>4.3-R-CGO</v>
      </c>
      <c r="E18" s="96" t="s">
        <v>245</v>
      </c>
      <c r="F18" s="98" t="s">
        <v>215</v>
      </c>
      <c r="G18" s="99" t="s">
        <v>194</v>
      </c>
      <c r="H18" s="99" t="s">
        <v>194</v>
      </c>
      <c r="I18" s="99" t="s">
        <v>195</v>
      </c>
      <c r="J18" s="100"/>
      <c r="K18" s="100"/>
      <c r="L18" s="100"/>
      <c r="M18" s="100"/>
      <c r="N18" s="100"/>
      <c r="O18" s="100"/>
      <c r="P18" s="94" t="s">
        <v>196</v>
      </c>
      <c r="Q18" s="94" t="s">
        <v>197</v>
      </c>
      <c r="R18" s="94" t="s">
        <v>198</v>
      </c>
      <c r="S18" s="187"/>
      <c r="T18" s="185"/>
      <c r="U18" s="101"/>
      <c r="V18" s="101"/>
      <c r="W18" s="101"/>
      <c r="X18" s="101"/>
      <c r="Y18" s="95"/>
      <c r="Z18" s="94"/>
      <c r="AA18" s="94"/>
      <c r="AB18" s="94"/>
      <c r="AC18" s="94">
        <v>1</v>
      </c>
      <c r="AD18" s="94"/>
      <c r="AE18" s="102"/>
      <c r="AF18" s="94">
        <v>1</v>
      </c>
      <c r="AG18" s="94">
        <v>1</v>
      </c>
      <c r="AH18" s="94"/>
      <c r="AI18" s="94"/>
      <c r="AJ18" s="94">
        <v>1</v>
      </c>
      <c r="AK18" s="94"/>
      <c r="AL18" s="94"/>
    </row>
    <row r="19" spans="1:38" x14ac:dyDescent="0.3">
      <c r="A19"/>
      <c r="B19" s="95" t="s">
        <v>246</v>
      </c>
      <c r="C19" s="96" t="s">
        <v>247</v>
      </c>
      <c r="D19" s="97" t="str">
        <f t="shared" si="0"/>
        <v>4.3-R-CGU</v>
      </c>
      <c r="E19" s="96" t="s">
        <v>248</v>
      </c>
      <c r="F19" s="102" t="s">
        <v>249</v>
      </c>
      <c r="G19" s="99" t="s">
        <v>194</v>
      </c>
      <c r="H19" s="99" t="s">
        <v>194</v>
      </c>
      <c r="I19" s="99" t="s">
        <v>195</v>
      </c>
      <c r="J19" s="100"/>
      <c r="K19" s="100"/>
      <c r="L19" s="100"/>
      <c r="M19" s="100"/>
      <c r="N19" s="100"/>
      <c r="O19" s="100"/>
      <c r="P19" s="94" t="s">
        <v>196</v>
      </c>
      <c r="Q19" s="94" t="s">
        <v>197</v>
      </c>
      <c r="R19" s="94" t="s">
        <v>198</v>
      </c>
      <c r="S19" s="187"/>
      <c r="T19" s="185"/>
      <c r="U19" s="101"/>
      <c r="V19" s="101"/>
      <c r="W19" s="101"/>
      <c r="X19" s="101"/>
      <c r="Y19" s="95"/>
      <c r="Z19" s="94"/>
      <c r="AA19" s="94"/>
      <c r="AB19" s="94"/>
      <c r="AC19" s="94">
        <v>1</v>
      </c>
      <c r="AD19" s="94"/>
      <c r="AE19" s="102"/>
      <c r="AF19" s="94">
        <v>1</v>
      </c>
      <c r="AG19" s="94">
        <v>1</v>
      </c>
      <c r="AH19" s="94"/>
      <c r="AI19" s="94"/>
      <c r="AJ19" s="94">
        <v>1</v>
      </c>
      <c r="AK19" s="94"/>
      <c r="AL19" s="94"/>
    </row>
    <row r="20" spans="1:38" x14ac:dyDescent="0.3">
      <c r="A20"/>
      <c r="B20" s="95" t="s">
        <v>250</v>
      </c>
      <c r="C20" s="96" t="s">
        <v>251</v>
      </c>
      <c r="D20" s="97" t="str">
        <f t="shared" si="0"/>
        <v>4.3-R-CGW</v>
      </c>
      <c r="E20" s="96" t="s">
        <v>252</v>
      </c>
      <c r="F20" s="102" t="s">
        <v>253</v>
      </c>
      <c r="G20" s="99" t="s">
        <v>194</v>
      </c>
      <c r="H20" s="99" t="s">
        <v>194</v>
      </c>
      <c r="I20" s="99" t="s">
        <v>195</v>
      </c>
      <c r="J20" s="100"/>
      <c r="K20" s="100"/>
      <c r="L20" s="100"/>
      <c r="M20" s="100"/>
      <c r="N20" s="100"/>
      <c r="O20" s="100"/>
      <c r="P20" s="94" t="s">
        <v>196</v>
      </c>
      <c r="Q20" s="94" t="s">
        <v>197</v>
      </c>
      <c r="R20" s="94" t="s">
        <v>198</v>
      </c>
      <c r="S20" s="187"/>
      <c r="T20" s="185"/>
      <c r="U20" s="101"/>
      <c r="V20" s="101"/>
      <c r="W20" s="101"/>
      <c r="X20" s="101"/>
      <c r="Y20" s="95"/>
      <c r="Z20" s="94"/>
      <c r="AA20" s="94"/>
      <c r="AB20" s="94"/>
      <c r="AC20" s="94">
        <v>1</v>
      </c>
      <c r="AD20" s="94"/>
      <c r="AE20" s="102"/>
      <c r="AF20" s="94">
        <v>1</v>
      </c>
      <c r="AG20" s="94">
        <v>1</v>
      </c>
      <c r="AH20" s="94"/>
      <c r="AI20" s="94"/>
      <c r="AJ20" s="94">
        <v>1</v>
      </c>
      <c r="AK20" s="94"/>
      <c r="AL20" s="94"/>
    </row>
    <row r="21" spans="1:38" x14ac:dyDescent="0.3">
      <c r="A21"/>
      <c r="B21" s="95">
        <v>10056139</v>
      </c>
      <c r="C21" s="96" t="s">
        <v>254</v>
      </c>
      <c r="D21" s="97" t="str">
        <f t="shared" si="0"/>
        <v>4.3-10056139</v>
      </c>
      <c r="E21" s="96" t="s">
        <v>255</v>
      </c>
      <c r="F21" s="102" t="s">
        <v>256</v>
      </c>
      <c r="G21" s="99" t="s">
        <v>194</v>
      </c>
      <c r="H21" s="99" t="s">
        <v>257</v>
      </c>
      <c r="I21" s="99" t="s">
        <v>258</v>
      </c>
      <c r="J21" s="100"/>
      <c r="K21" s="100"/>
      <c r="L21" s="100"/>
      <c r="M21" s="100"/>
      <c r="N21" s="100"/>
      <c r="O21" s="100"/>
      <c r="P21" s="94">
        <v>2028</v>
      </c>
      <c r="Q21" s="94" t="s">
        <v>197</v>
      </c>
      <c r="R21" s="94" t="s">
        <v>259</v>
      </c>
      <c r="S21" s="104" t="s">
        <v>69</v>
      </c>
      <c r="T21" s="185" t="s">
        <v>260</v>
      </c>
      <c r="U21" s="105" t="s">
        <v>77</v>
      </c>
      <c r="V21" s="105" t="s">
        <v>74</v>
      </c>
      <c r="W21" s="101"/>
      <c r="X21" s="101"/>
      <c r="Y21" s="95"/>
      <c r="Z21" s="94">
        <v>1</v>
      </c>
      <c r="AA21" s="94">
        <v>1</v>
      </c>
      <c r="AB21" s="94"/>
      <c r="AC21" s="94">
        <v>1</v>
      </c>
      <c r="AD21" s="94">
        <v>1</v>
      </c>
      <c r="AE21" s="102" t="s">
        <v>261</v>
      </c>
      <c r="AF21" s="94">
        <v>1</v>
      </c>
      <c r="AG21" s="94"/>
      <c r="AH21" s="94"/>
      <c r="AI21" s="94"/>
      <c r="AJ21" s="94"/>
      <c r="AK21" s="94"/>
      <c r="AL21" s="94">
        <v>1</v>
      </c>
    </row>
    <row r="22" spans="1:38" x14ac:dyDescent="0.3">
      <c r="A22"/>
      <c r="B22" s="95">
        <v>13128087</v>
      </c>
      <c r="C22" s="96" t="s">
        <v>262</v>
      </c>
      <c r="D22" s="97" t="str">
        <f t="shared" si="0"/>
        <v>4.3-13128087</v>
      </c>
      <c r="E22" s="96" t="s">
        <v>263</v>
      </c>
      <c r="F22" s="102" t="s">
        <v>264</v>
      </c>
      <c r="G22" s="99" t="s">
        <v>194</v>
      </c>
      <c r="H22" s="99" t="s">
        <v>257</v>
      </c>
      <c r="I22" s="99" t="s">
        <v>258</v>
      </c>
      <c r="J22" s="100"/>
      <c r="K22" s="100"/>
      <c r="L22" s="100"/>
      <c r="M22" s="100"/>
      <c r="N22" s="100"/>
      <c r="O22" s="100"/>
      <c r="P22" s="94">
        <v>2028</v>
      </c>
      <c r="Q22" s="94" t="s">
        <v>197</v>
      </c>
      <c r="R22" s="94" t="s">
        <v>259</v>
      </c>
      <c r="S22" s="104" t="s">
        <v>69</v>
      </c>
      <c r="T22" s="185"/>
      <c r="U22" s="105" t="s">
        <v>77</v>
      </c>
      <c r="V22" s="105" t="s">
        <v>74</v>
      </c>
      <c r="W22" s="101"/>
      <c r="X22" s="101"/>
      <c r="Y22" s="95"/>
      <c r="Z22" s="94">
        <v>1</v>
      </c>
      <c r="AA22" s="94">
        <v>1</v>
      </c>
      <c r="AB22" s="94"/>
      <c r="AC22" s="94">
        <v>1</v>
      </c>
      <c r="AD22" s="94">
        <v>1</v>
      </c>
      <c r="AE22" s="102" t="s">
        <v>261</v>
      </c>
      <c r="AF22" s="94">
        <v>1</v>
      </c>
      <c r="AG22" s="94"/>
      <c r="AH22" s="94"/>
      <c r="AI22" s="94"/>
      <c r="AJ22" s="94"/>
      <c r="AK22" s="94"/>
      <c r="AL22" s="94">
        <v>1</v>
      </c>
    </row>
    <row r="23" spans="1:38" x14ac:dyDescent="0.3">
      <c r="A23"/>
      <c r="B23" s="95">
        <v>13127805</v>
      </c>
      <c r="C23" s="96" t="s">
        <v>265</v>
      </c>
      <c r="D23" s="97" t="str">
        <f t="shared" si="0"/>
        <v>4.3-13127805</v>
      </c>
      <c r="E23" s="96" t="s">
        <v>266</v>
      </c>
      <c r="F23" s="102" t="s">
        <v>267</v>
      </c>
      <c r="G23" s="99" t="s">
        <v>194</v>
      </c>
      <c r="H23" s="99" t="s">
        <v>257</v>
      </c>
      <c r="I23" s="99" t="s">
        <v>258</v>
      </c>
      <c r="J23" s="100"/>
      <c r="K23" s="100"/>
      <c r="L23" s="100"/>
      <c r="M23" s="100"/>
      <c r="N23" s="100"/>
      <c r="O23" s="100"/>
      <c r="P23" s="94">
        <v>2029</v>
      </c>
      <c r="Q23" s="94" t="s">
        <v>197</v>
      </c>
      <c r="R23" s="94" t="s">
        <v>259</v>
      </c>
      <c r="S23" s="104" t="s">
        <v>69</v>
      </c>
      <c r="T23" s="185"/>
      <c r="U23" s="105" t="s">
        <v>77</v>
      </c>
      <c r="V23" s="105" t="s">
        <v>74</v>
      </c>
      <c r="W23" s="101"/>
      <c r="X23" s="101"/>
      <c r="Y23" s="95"/>
      <c r="Z23" s="94">
        <v>1</v>
      </c>
      <c r="AA23" s="94">
        <v>1</v>
      </c>
      <c r="AB23" s="94"/>
      <c r="AC23" s="94">
        <v>1</v>
      </c>
      <c r="AD23" s="94">
        <v>1</v>
      </c>
      <c r="AE23" s="102" t="s">
        <v>261</v>
      </c>
      <c r="AF23" s="94">
        <v>1</v>
      </c>
      <c r="AG23" s="94"/>
      <c r="AH23" s="94"/>
      <c r="AI23" s="94"/>
      <c r="AJ23" s="94"/>
      <c r="AK23" s="94"/>
      <c r="AL23" s="94">
        <v>1</v>
      </c>
    </row>
    <row r="24" spans="1:38" x14ac:dyDescent="0.3">
      <c r="A24"/>
      <c r="B24" s="95">
        <v>13128093</v>
      </c>
      <c r="C24" s="96" t="s">
        <v>268</v>
      </c>
      <c r="D24" s="97" t="str">
        <f t="shared" si="0"/>
        <v>4.3-13128093</v>
      </c>
      <c r="E24" s="96" t="s">
        <v>269</v>
      </c>
      <c r="F24" s="102" t="s">
        <v>270</v>
      </c>
      <c r="G24" s="99" t="s">
        <v>194</v>
      </c>
      <c r="H24" s="99" t="s">
        <v>257</v>
      </c>
      <c r="I24" s="99" t="s">
        <v>258</v>
      </c>
      <c r="J24" s="100"/>
      <c r="K24" s="100"/>
      <c r="L24" s="100"/>
      <c r="M24" s="100"/>
      <c r="N24" s="100"/>
      <c r="O24" s="100"/>
      <c r="P24" s="94">
        <v>2028</v>
      </c>
      <c r="Q24" s="94" t="s">
        <v>197</v>
      </c>
      <c r="R24" s="94" t="s">
        <v>259</v>
      </c>
      <c r="S24" s="104" t="s">
        <v>69</v>
      </c>
      <c r="T24" s="185"/>
      <c r="U24" s="105" t="s">
        <v>77</v>
      </c>
      <c r="V24" s="105" t="s">
        <v>74</v>
      </c>
      <c r="W24" s="101"/>
      <c r="X24" s="101"/>
      <c r="Y24" s="95"/>
      <c r="Z24" s="94">
        <v>1</v>
      </c>
      <c r="AA24" s="94">
        <v>1</v>
      </c>
      <c r="AB24" s="94"/>
      <c r="AC24" s="94">
        <v>1</v>
      </c>
      <c r="AD24" s="94">
        <v>1</v>
      </c>
      <c r="AE24" s="102" t="s">
        <v>261</v>
      </c>
      <c r="AF24" s="94">
        <v>1</v>
      </c>
      <c r="AG24" s="94"/>
      <c r="AH24" s="94"/>
      <c r="AI24" s="94"/>
      <c r="AJ24" s="94"/>
      <c r="AK24" s="94"/>
      <c r="AL24" s="94">
        <v>1</v>
      </c>
    </row>
    <row r="25" spans="1:38" x14ac:dyDescent="0.3">
      <c r="A25"/>
      <c r="B25" s="95">
        <v>13128098</v>
      </c>
      <c r="C25" s="96" t="s">
        <v>271</v>
      </c>
      <c r="D25" s="97" t="str">
        <f t="shared" si="0"/>
        <v>4.3-13128098</v>
      </c>
      <c r="E25" s="96" t="s">
        <v>272</v>
      </c>
      <c r="F25" s="102" t="s">
        <v>273</v>
      </c>
      <c r="G25" s="99" t="s">
        <v>194</v>
      </c>
      <c r="H25" s="99" t="s">
        <v>257</v>
      </c>
      <c r="I25" s="99" t="s">
        <v>258</v>
      </c>
      <c r="J25" s="100"/>
      <c r="K25" s="100"/>
      <c r="L25" s="100"/>
      <c r="M25" s="100"/>
      <c r="N25" s="100"/>
      <c r="O25" s="100"/>
      <c r="P25" s="94">
        <v>2028</v>
      </c>
      <c r="Q25" s="94" t="s">
        <v>197</v>
      </c>
      <c r="R25" s="94" t="s">
        <v>259</v>
      </c>
      <c r="S25" s="104" t="s">
        <v>69</v>
      </c>
      <c r="T25" s="185"/>
      <c r="U25" s="105" t="s">
        <v>77</v>
      </c>
      <c r="V25" s="105" t="s">
        <v>74</v>
      </c>
      <c r="W25" s="101"/>
      <c r="X25" s="101"/>
      <c r="Y25" s="95"/>
      <c r="Z25" s="94">
        <v>1</v>
      </c>
      <c r="AA25" s="94">
        <v>1</v>
      </c>
      <c r="AB25" s="94"/>
      <c r="AC25" s="94">
        <v>1</v>
      </c>
      <c r="AD25" s="94">
        <v>1</v>
      </c>
      <c r="AE25" s="102" t="s">
        <v>261</v>
      </c>
      <c r="AF25" s="94">
        <v>1</v>
      </c>
      <c r="AG25" s="94"/>
      <c r="AH25" s="94"/>
      <c r="AI25" s="94"/>
      <c r="AJ25" s="94"/>
      <c r="AK25" s="94"/>
      <c r="AL25" s="94">
        <v>1</v>
      </c>
    </row>
    <row r="26" spans="1:38" x14ac:dyDescent="0.3">
      <c r="A26"/>
      <c r="B26" s="95">
        <v>13127877</v>
      </c>
      <c r="C26" s="96" t="s">
        <v>274</v>
      </c>
      <c r="D26" s="97" t="str">
        <f t="shared" si="0"/>
        <v>4.3-13127877</v>
      </c>
      <c r="E26" s="96" t="s">
        <v>275</v>
      </c>
      <c r="F26" s="102" t="s">
        <v>276</v>
      </c>
      <c r="G26" s="99" t="s">
        <v>194</v>
      </c>
      <c r="H26" s="99" t="s">
        <v>257</v>
      </c>
      <c r="I26" s="99" t="s">
        <v>258</v>
      </c>
      <c r="J26" s="100"/>
      <c r="K26" s="100"/>
      <c r="L26" s="100"/>
      <c r="M26" s="100"/>
      <c r="N26" s="100"/>
      <c r="O26" s="100"/>
      <c r="P26" s="94">
        <v>2029</v>
      </c>
      <c r="Q26" s="94" t="s">
        <v>197</v>
      </c>
      <c r="R26" s="94" t="s">
        <v>259</v>
      </c>
      <c r="S26" s="104" t="s">
        <v>69</v>
      </c>
      <c r="T26" s="185"/>
      <c r="U26" s="105" t="s">
        <v>77</v>
      </c>
      <c r="V26" s="105" t="s">
        <v>74</v>
      </c>
      <c r="W26" s="101"/>
      <c r="X26" s="101"/>
      <c r="Y26" s="95"/>
      <c r="Z26" s="94">
        <v>1</v>
      </c>
      <c r="AA26" s="94">
        <v>1</v>
      </c>
      <c r="AB26" s="94"/>
      <c r="AC26" s="94">
        <v>1</v>
      </c>
      <c r="AD26" s="94">
        <v>1</v>
      </c>
      <c r="AE26" s="102" t="s">
        <v>261</v>
      </c>
      <c r="AF26" s="94">
        <v>1</v>
      </c>
      <c r="AG26" s="94"/>
      <c r="AH26" s="94"/>
      <c r="AI26" s="94"/>
      <c r="AJ26" s="94"/>
      <c r="AK26" s="94"/>
      <c r="AL26" s="94">
        <v>1</v>
      </c>
    </row>
    <row r="27" spans="1:38" x14ac:dyDescent="0.3">
      <c r="A27"/>
      <c r="B27" s="95">
        <v>13127883</v>
      </c>
      <c r="C27" s="96" t="s">
        <v>277</v>
      </c>
      <c r="D27" s="97" t="str">
        <f t="shared" si="0"/>
        <v>4.3-13127883</v>
      </c>
      <c r="E27" s="96" t="s">
        <v>278</v>
      </c>
      <c r="F27" s="102" t="s">
        <v>279</v>
      </c>
      <c r="G27" s="99" t="s">
        <v>194</v>
      </c>
      <c r="H27" s="99" t="s">
        <v>257</v>
      </c>
      <c r="I27" s="99" t="s">
        <v>258</v>
      </c>
      <c r="J27" s="100"/>
      <c r="K27" s="100"/>
      <c r="L27" s="100"/>
      <c r="M27" s="100"/>
      <c r="N27" s="100"/>
      <c r="O27" s="100"/>
      <c r="P27" s="94">
        <v>2028</v>
      </c>
      <c r="Q27" s="94" t="s">
        <v>197</v>
      </c>
      <c r="R27" s="94" t="s">
        <v>259</v>
      </c>
      <c r="S27" s="104" t="s">
        <v>69</v>
      </c>
      <c r="T27" s="185"/>
      <c r="U27" s="105" t="s">
        <v>77</v>
      </c>
      <c r="V27" s="105" t="s">
        <v>74</v>
      </c>
      <c r="W27" s="101"/>
      <c r="X27" s="101"/>
      <c r="Y27" s="95"/>
      <c r="Z27" s="94">
        <v>1</v>
      </c>
      <c r="AA27" s="94">
        <v>1</v>
      </c>
      <c r="AB27" s="94"/>
      <c r="AC27" s="94">
        <v>1</v>
      </c>
      <c r="AD27" s="94">
        <v>1</v>
      </c>
      <c r="AE27" s="102" t="s">
        <v>261</v>
      </c>
      <c r="AF27" s="94">
        <v>1</v>
      </c>
      <c r="AG27" s="94"/>
      <c r="AH27" s="94"/>
      <c r="AI27" s="94"/>
      <c r="AJ27" s="94"/>
      <c r="AK27" s="94"/>
      <c r="AL27" s="94">
        <v>1</v>
      </c>
    </row>
    <row r="28" spans="1:38" x14ac:dyDescent="0.3">
      <c r="A28"/>
      <c r="B28" s="95">
        <v>13128085</v>
      </c>
      <c r="C28" s="96" t="s">
        <v>280</v>
      </c>
      <c r="D28" s="97" t="str">
        <f t="shared" si="0"/>
        <v>4.3-13128085</v>
      </c>
      <c r="E28" s="96" t="s">
        <v>281</v>
      </c>
      <c r="F28" s="102" t="s">
        <v>282</v>
      </c>
      <c r="G28" s="99" t="s">
        <v>194</v>
      </c>
      <c r="H28" s="99" t="s">
        <v>257</v>
      </c>
      <c r="I28" s="99" t="s">
        <v>258</v>
      </c>
      <c r="J28" s="100"/>
      <c r="K28" s="100"/>
      <c r="L28" s="100"/>
      <c r="M28" s="100"/>
      <c r="N28" s="100"/>
      <c r="O28" s="100"/>
      <c r="P28" s="94">
        <v>2029</v>
      </c>
      <c r="Q28" s="94" t="s">
        <v>197</v>
      </c>
      <c r="R28" s="94" t="s">
        <v>259</v>
      </c>
      <c r="S28" s="104" t="s">
        <v>69</v>
      </c>
      <c r="T28" s="185"/>
      <c r="U28" s="105" t="s">
        <v>77</v>
      </c>
      <c r="V28" s="105" t="s">
        <v>74</v>
      </c>
      <c r="W28" s="101"/>
      <c r="X28" s="101"/>
      <c r="Y28" s="95"/>
      <c r="Z28" s="94">
        <v>1</v>
      </c>
      <c r="AA28" s="94">
        <v>1</v>
      </c>
      <c r="AB28" s="94"/>
      <c r="AC28" s="94">
        <v>1</v>
      </c>
      <c r="AD28" s="94">
        <v>1</v>
      </c>
      <c r="AE28" s="102" t="s">
        <v>261</v>
      </c>
      <c r="AF28" s="94">
        <v>1</v>
      </c>
      <c r="AG28" s="94"/>
      <c r="AH28" s="94"/>
      <c r="AI28" s="94"/>
      <c r="AJ28" s="94"/>
      <c r="AK28" s="94"/>
      <c r="AL28" s="94">
        <v>1</v>
      </c>
    </row>
    <row r="29" spans="1:38" x14ac:dyDescent="0.3">
      <c r="A29"/>
      <c r="B29" s="95">
        <v>10043035</v>
      </c>
      <c r="C29" s="96" t="s">
        <v>283</v>
      </c>
      <c r="D29" s="97" t="str">
        <f t="shared" si="0"/>
        <v>4.3-10043035</v>
      </c>
      <c r="E29" s="96" t="s">
        <v>284</v>
      </c>
      <c r="F29" s="103" t="s">
        <v>285</v>
      </c>
      <c r="G29" s="99" t="s">
        <v>286</v>
      </c>
      <c r="H29" s="99" t="s">
        <v>287</v>
      </c>
      <c r="I29" s="99" t="s">
        <v>288</v>
      </c>
      <c r="J29" s="100"/>
      <c r="K29" s="100"/>
      <c r="L29" s="100"/>
      <c r="M29" s="100"/>
      <c r="N29" s="100"/>
      <c r="O29" s="100"/>
      <c r="P29" s="94">
        <v>2027</v>
      </c>
      <c r="Q29" s="94" t="s">
        <v>197</v>
      </c>
      <c r="R29" s="94" t="s">
        <v>259</v>
      </c>
      <c r="S29" s="104" t="s">
        <v>69</v>
      </c>
      <c r="T29" s="106" t="s">
        <v>121</v>
      </c>
      <c r="U29" s="105" t="s">
        <v>77</v>
      </c>
      <c r="V29" s="105" t="s">
        <v>74</v>
      </c>
      <c r="W29" s="101"/>
      <c r="X29" s="101"/>
      <c r="Y29" s="95"/>
      <c r="Z29" s="94">
        <v>1</v>
      </c>
      <c r="AA29" s="94">
        <v>1</v>
      </c>
      <c r="AB29" s="94"/>
      <c r="AC29" s="94">
        <v>1</v>
      </c>
      <c r="AD29" s="94">
        <v>1</v>
      </c>
      <c r="AE29" s="102" t="s">
        <v>261</v>
      </c>
      <c r="AF29" s="94">
        <v>1</v>
      </c>
      <c r="AG29" s="94"/>
      <c r="AH29" s="94">
        <v>1</v>
      </c>
      <c r="AI29" s="94">
        <v>1</v>
      </c>
      <c r="AJ29" s="94">
        <v>1</v>
      </c>
      <c r="AK29" s="94">
        <v>1</v>
      </c>
      <c r="AL29" s="94"/>
    </row>
    <row r="30" spans="1:38" x14ac:dyDescent="0.3">
      <c r="A30"/>
      <c r="B30" s="95">
        <v>13033949</v>
      </c>
      <c r="C30" s="96" t="s">
        <v>289</v>
      </c>
      <c r="D30" s="97" t="str">
        <f t="shared" si="0"/>
        <v>4.3-13033949</v>
      </c>
      <c r="E30" s="96" t="s">
        <v>290</v>
      </c>
      <c r="F30" s="103" t="s">
        <v>291</v>
      </c>
      <c r="G30" s="99" t="s">
        <v>194</v>
      </c>
      <c r="H30" s="99" t="s">
        <v>287</v>
      </c>
      <c r="I30" s="99" t="s">
        <v>288</v>
      </c>
      <c r="J30" s="100"/>
      <c r="K30" s="100"/>
      <c r="L30" s="100"/>
      <c r="M30" s="100"/>
      <c r="N30" s="100"/>
      <c r="O30" s="100"/>
      <c r="P30" s="94">
        <v>2027</v>
      </c>
      <c r="Q30" s="94" t="s">
        <v>197</v>
      </c>
      <c r="R30" s="94" t="s">
        <v>259</v>
      </c>
      <c r="S30" s="185" t="s">
        <v>115</v>
      </c>
      <c r="T30" s="105" t="s">
        <v>77</v>
      </c>
      <c r="U30" s="105" t="s">
        <v>74</v>
      </c>
      <c r="V30" s="101"/>
      <c r="W30" s="101"/>
      <c r="X30" s="101"/>
      <c r="Y30" s="94"/>
      <c r="Z30" s="94">
        <v>1</v>
      </c>
      <c r="AA30" s="94">
        <v>1</v>
      </c>
      <c r="AB30" s="95"/>
      <c r="AC30" s="94">
        <v>1</v>
      </c>
      <c r="AD30" s="94">
        <v>1</v>
      </c>
      <c r="AE30" s="102" t="s">
        <v>261</v>
      </c>
      <c r="AF30" s="94">
        <v>1</v>
      </c>
      <c r="AG30" s="94">
        <v>1</v>
      </c>
      <c r="AH30" s="94"/>
      <c r="AI30" s="94"/>
      <c r="AJ30" s="94"/>
      <c r="AK30" s="94"/>
      <c r="AL30" s="94"/>
    </row>
    <row r="31" spans="1:38" x14ac:dyDescent="0.3">
      <c r="A31"/>
      <c r="B31" s="95">
        <v>10068727</v>
      </c>
      <c r="C31" s="96" t="s">
        <v>292</v>
      </c>
      <c r="D31" s="97" t="str">
        <f t="shared" si="0"/>
        <v>4.3-10068727</v>
      </c>
      <c r="E31" s="96" t="s">
        <v>293</v>
      </c>
      <c r="F31" s="102" t="s">
        <v>294</v>
      </c>
      <c r="G31" s="99" t="s">
        <v>295</v>
      </c>
      <c r="H31" s="99" t="s">
        <v>287</v>
      </c>
      <c r="I31" s="99" t="s">
        <v>288</v>
      </c>
      <c r="J31" s="100"/>
      <c r="K31" s="100"/>
      <c r="L31" s="100"/>
      <c r="M31" s="100"/>
      <c r="N31" s="100"/>
      <c r="O31" s="100"/>
      <c r="P31" s="94">
        <v>2030</v>
      </c>
      <c r="Q31" s="94" t="s">
        <v>197</v>
      </c>
      <c r="R31" s="94" t="s">
        <v>259</v>
      </c>
      <c r="S31" s="185"/>
      <c r="T31" s="105" t="s">
        <v>77</v>
      </c>
      <c r="U31" s="101"/>
      <c r="V31" s="101"/>
      <c r="W31" s="101"/>
      <c r="X31" s="101"/>
      <c r="Y31" s="95"/>
      <c r="Z31" s="94">
        <v>1</v>
      </c>
      <c r="AA31" s="94">
        <v>1</v>
      </c>
      <c r="AB31" s="94"/>
      <c r="AC31" s="94">
        <v>1</v>
      </c>
      <c r="AD31" s="94">
        <v>1</v>
      </c>
      <c r="AE31" s="102" t="s">
        <v>261</v>
      </c>
      <c r="AF31" s="94"/>
      <c r="AG31" s="94"/>
      <c r="AH31" s="94"/>
      <c r="AI31" s="94"/>
      <c r="AJ31" s="94"/>
      <c r="AK31" s="94">
        <v>1</v>
      </c>
      <c r="AL31" s="94"/>
    </row>
    <row r="32" spans="1:38" x14ac:dyDescent="0.3">
      <c r="A32"/>
      <c r="B32" s="95">
        <v>10057750</v>
      </c>
      <c r="C32" s="96" t="s">
        <v>296</v>
      </c>
      <c r="D32" s="97" t="str">
        <f t="shared" si="0"/>
        <v>4.3-10057750</v>
      </c>
      <c r="E32" s="96" t="s">
        <v>297</v>
      </c>
      <c r="F32" s="102" t="s">
        <v>298</v>
      </c>
      <c r="G32" s="99" t="s">
        <v>295</v>
      </c>
      <c r="H32" s="99" t="s">
        <v>287</v>
      </c>
      <c r="I32" s="99" t="s">
        <v>288</v>
      </c>
      <c r="J32" s="100"/>
      <c r="K32" s="100"/>
      <c r="L32" s="100"/>
      <c r="M32" s="100"/>
      <c r="N32" s="100"/>
      <c r="O32" s="100"/>
      <c r="P32" s="94">
        <v>2026</v>
      </c>
      <c r="Q32" s="94" t="s">
        <v>197</v>
      </c>
      <c r="R32" s="94" t="s">
        <v>259</v>
      </c>
      <c r="S32" s="185"/>
      <c r="T32" s="105" t="s">
        <v>77</v>
      </c>
      <c r="U32" s="105" t="s">
        <v>74</v>
      </c>
      <c r="V32" s="101"/>
      <c r="W32" s="101"/>
      <c r="X32" s="101"/>
      <c r="Y32" s="95"/>
      <c r="Z32" s="94">
        <v>1</v>
      </c>
      <c r="AA32" s="94">
        <v>1</v>
      </c>
      <c r="AB32" s="94"/>
      <c r="AC32" s="94">
        <v>1</v>
      </c>
      <c r="AD32" s="94">
        <v>1</v>
      </c>
      <c r="AE32" s="102" t="s">
        <v>261</v>
      </c>
      <c r="AF32" s="94">
        <v>1</v>
      </c>
      <c r="AG32" s="94">
        <v>1</v>
      </c>
      <c r="AH32" s="94"/>
      <c r="AI32" s="94"/>
      <c r="AJ32" s="94"/>
      <c r="AK32" s="94"/>
      <c r="AL32" s="94"/>
    </row>
    <row r="33" spans="1:38" x14ac:dyDescent="0.3">
      <c r="A33"/>
      <c r="B33" s="95">
        <v>10054437</v>
      </c>
      <c r="C33" s="96" t="s">
        <v>299</v>
      </c>
      <c r="D33" s="97" t="str">
        <f t="shared" si="0"/>
        <v>4.3-10054437</v>
      </c>
      <c r="E33" s="96" t="s">
        <v>300</v>
      </c>
      <c r="F33" s="102" t="s">
        <v>301</v>
      </c>
      <c r="G33" s="99" t="s">
        <v>295</v>
      </c>
      <c r="H33" s="99" t="s">
        <v>287</v>
      </c>
      <c r="I33" s="99" t="s">
        <v>288</v>
      </c>
      <c r="J33" s="100"/>
      <c r="K33" s="100"/>
      <c r="L33" s="100"/>
      <c r="M33" s="100"/>
      <c r="N33" s="100"/>
      <c r="O33" s="100"/>
      <c r="P33" s="94">
        <v>2029</v>
      </c>
      <c r="Q33" s="94" t="s">
        <v>197</v>
      </c>
      <c r="R33" s="94" t="s">
        <v>259</v>
      </c>
      <c r="S33" s="185"/>
      <c r="T33" s="105" t="s">
        <v>77</v>
      </c>
      <c r="U33" s="101"/>
      <c r="V33" s="101"/>
      <c r="W33" s="101"/>
      <c r="X33" s="101"/>
      <c r="Y33" s="95"/>
      <c r="Z33" s="94">
        <v>1</v>
      </c>
      <c r="AA33" s="94">
        <v>1</v>
      </c>
      <c r="AB33" s="94"/>
      <c r="AC33" s="94">
        <v>1</v>
      </c>
      <c r="AD33" s="94">
        <v>1</v>
      </c>
      <c r="AE33" s="102" t="s">
        <v>261</v>
      </c>
      <c r="AF33" s="94"/>
      <c r="AG33" s="94"/>
      <c r="AH33" s="94"/>
      <c r="AI33" s="94"/>
      <c r="AJ33" s="94"/>
      <c r="AK33" s="94">
        <v>1</v>
      </c>
      <c r="AL33" s="94"/>
    </row>
    <row r="34" spans="1:38" x14ac:dyDescent="0.3">
      <c r="A34"/>
      <c r="B34" s="95">
        <v>10054436</v>
      </c>
      <c r="C34" s="96" t="s">
        <v>302</v>
      </c>
      <c r="D34" s="97" t="str">
        <f t="shared" si="0"/>
        <v>4.3-10054436</v>
      </c>
      <c r="E34" s="96" t="s">
        <v>303</v>
      </c>
      <c r="F34" s="102" t="s">
        <v>304</v>
      </c>
      <c r="G34" s="99" t="s">
        <v>295</v>
      </c>
      <c r="H34" s="99" t="s">
        <v>287</v>
      </c>
      <c r="I34" s="99" t="s">
        <v>288</v>
      </c>
      <c r="J34" s="100"/>
      <c r="K34" s="100"/>
      <c r="L34" s="100"/>
      <c r="M34" s="100"/>
      <c r="N34" s="100"/>
      <c r="O34" s="100"/>
      <c r="P34" s="94">
        <v>2029</v>
      </c>
      <c r="Q34" s="94" t="s">
        <v>197</v>
      </c>
      <c r="R34" s="94" t="s">
        <v>259</v>
      </c>
      <c r="S34" s="185"/>
      <c r="T34" s="105" t="s">
        <v>77</v>
      </c>
      <c r="U34" s="101"/>
      <c r="V34" s="101"/>
      <c r="W34" s="101"/>
      <c r="X34" s="101"/>
      <c r="Y34" s="95"/>
      <c r="Z34" s="94">
        <v>1</v>
      </c>
      <c r="AA34" s="94">
        <v>1</v>
      </c>
      <c r="AB34" s="94"/>
      <c r="AC34" s="94">
        <v>1</v>
      </c>
      <c r="AD34" s="94">
        <v>1</v>
      </c>
      <c r="AE34" s="102" t="s">
        <v>261</v>
      </c>
      <c r="AF34" s="94"/>
      <c r="AG34" s="94"/>
      <c r="AH34" s="94"/>
      <c r="AI34" s="94"/>
      <c r="AJ34" s="94"/>
      <c r="AK34" s="94">
        <v>1</v>
      </c>
      <c r="AL34" s="94"/>
    </row>
    <row r="35" spans="1:38" x14ac:dyDescent="0.3">
      <c r="A35"/>
      <c r="B35" s="95">
        <v>10068856</v>
      </c>
      <c r="C35" s="96" t="s">
        <v>305</v>
      </c>
      <c r="D35" s="97" t="str">
        <f t="shared" si="0"/>
        <v>4.3-10068856</v>
      </c>
      <c r="E35" s="96" t="s">
        <v>306</v>
      </c>
      <c r="F35" s="102" t="s">
        <v>307</v>
      </c>
      <c r="G35" s="99" t="s">
        <v>295</v>
      </c>
      <c r="H35" s="99" t="s">
        <v>287</v>
      </c>
      <c r="I35" s="99" t="s">
        <v>288</v>
      </c>
      <c r="J35" s="100"/>
      <c r="K35" s="100"/>
      <c r="L35" s="100"/>
      <c r="M35" s="100"/>
      <c r="N35" s="100"/>
      <c r="O35" s="100"/>
      <c r="P35" s="94">
        <v>2030</v>
      </c>
      <c r="Q35" s="94" t="s">
        <v>197</v>
      </c>
      <c r="R35" s="94" t="s">
        <v>259</v>
      </c>
      <c r="S35" s="185"/>
      <c r="T35" s="105" t="s">
        <v>77</v>
      </c>
      <c r="U35" s="105" t="s">
        <v>74</v>
      </c>
      <c r="V35" s="101"/>
      <c r="W35" s="101"/>
      <c r="X35" s="101"/>
      <c r="Y35" s="95"/>
      <c r="Z35" s="94">
        <v>1</v>
      </c>
      <c r="AA35" s="94">
        <v>1</v>
      </c>
      <c r="AB35" s="94"/>
      <c r="AC35" s="94">
        <v>1</v>
      </c>
      <c r="AD35" s="94">
        <v>1</v>
      </c>
      <c r="AE35" s="102" t="s">
        <v>261</v>
      </c>
      <c r="AF35" s="94">
        <v>1</v>
      </c>
      <c r="AG35" s="94">
        <v>1</v>
      </c>
      <c r="AH35" s="94"/>
      <c r="AI35" s="94"/>
      <c r="AJ35" s="94"/>
      <c r="AK35" s="94"/>
      <c r="AL35" s="94"/>
    </row>
    <row r="36" spans="1:38" x14ac:dyDescent="0.3">
      <c r="A36"/>
      <c r="B36" s="95">
        <v>10068848</v>
      </c>
      <c r="C36" s="96" t="s">
        <v>308</v>
      </c>
      <c r="D36" s="97" t="str">
        <f t="shared" si="0"/>
        <v>4.3-10068848</v>
      </c>
      <c r="E36" s="96" t="s">
        <v>309</v>
      </c>
      <c r="F36" s="102" t="s">
        <v>310</v>
      </c>
      <c r="G36" s="99" t="s">
        <v>295</v>
      </c>
      <c r="H36" s="99" t="s">
        <v>287</v>
      </c>
      <c r="I36" s="99" t="s">
        <v>288</v>
      </c>
      <c r="J36" s="100"/>
      <c r="K36" s="100"/>
      <c r="L36" s="100"/>
      <c r="M36" s="100"/>
      <c r="N36" s="100"/>
      <c r="O36" s="100"/>
      <c r="P36" s="94">
        <v>2027</v>
      </c>
      <c r="Q36" s="94" t="s">
        <v>197</v>
      </c>
      <c r="R36" s="94" t="s">
        <v>259</v>
      </c>
      <c r="S36" s="185"/>
      <c r="T36" s="105" t="s">
        <v>77</v>
      </c>
      <c r="U36" s="101"/>
      <c r="V36" s="101"/>
      <c r="W36" s="101"/>
      <c r="X36" s="101"/>
      <c r="Y36" s="95"/>
      <c r="Z36" s="94">
        <v>1</v>
      </c>
      <c r="AA36" s="94">
        <v>1</v>
      </c>
      <c r="AB36" s="94"/>
      <c r="AC36" s="94">
        <v>1</v>
      </c>
      <c r="AD36" s="94">
        <v>1</v>
      </c>
      <c r="AE36" s="102" t="s">
        <v>261</v>
      </c>
      <c r="AF36" s="94"/>
      <c r="AG36" s="94"/>
      <c r="AH36" s="94"/>
      <c r="AI36" s="94"/>
      <c r="AJ36" s="94"/>
      <c r="AK36" s="94">
        <v>1</v>
      </c>
      <c r="AL36" s="94"/>
    </row>
    <row r="37" spans="1:38" x14ac:dyDescent="0.3">
      <c r="A37"/>
      <c r="B37" s="95">
        <v>10065576</v>
      </c>
      <c r="C37" s="96" t="s">
        <v>311</v>
      </c>
      <c r="D37" s="97" t="str">
        <f t="shared" si="0"/>
        <v>4.3-10065576</v>
      </c>
      <c r="E37" s="96" t="s">
        <v>312</v>
      </c>
      <c r="F37" s="102" t="s">
        <v>313</v>
      </c>
      <c r="G37" s="99" t="s">
        <v>295</v>
      </c>
      <c r="H37" s="99" t="s">
        <v>287</v>
      </c>
      <c r="I37" s="99" t="s">
        <v>288</v>
      </c>
      <c r="J37" s="100"/>
      <c r="K37" s="100"/>
      <c r="L37" s="100"/>
      <c r="M37" s="100"/>
      <c r="N37" s="100"/>
      <c r="O37" s="100"/>
      <c r="P37" s="94">
        <v>2027</v>
      </c>
      <c r="Q37" s="94" t="s">
        <v>197</v>
      </c>
      <c r="R37" s="94" t="s">
        <v>259</v>
      </c>
      <c r="S37" s="185"/>
      <c r="T37" s="105" t="s">
        <v>77</v>
      </c>
      <c r="U37" s="105" t="s">
        <v>74</v>
      </c>
      <c r="V37" s="101"/>
      <c r="W37" s="101"/>
      <c r="X37" s="101"/>
      <c r="Y37" s="95"/>
      <c r="Z37" s="94">
        <v>1</v>
      </c>
      <c r="AA37" s="94">
        <v>1</v>
      </c>
      <c r="AB37" s="94"/>
      <c r="AC37" s="94">
        <v>1</v>
      </c>
      <c r="AD37" s="94">
        <v>1</v>
      </c>
      <c r="AE37" s="102" t="s">
        <v>261</v>
      </c>
      <c r="AF37" s="94">
        <v>1</v>
      </c>
      <c r="AG37" s="94">
        <v>1</v>
      </c>
      <c r="AH37" s="94"/>
      <c r="AI37" s="94"/>
      <c r="AJ37" s="94"/>
      <c r="AK37" s="94"/>
      <c r="AL37" s="94"/>
    </row>
    <row r="38" spans="1:38" x14ac:dyDescent="0.3">
      <c r="A38"/>
      <c r="B38" s="95">
        <v>10069030</v>
      </c>
      <c r="C38" s="96" t="s">
        <v>314</v>
      </c>
      <c r="D38" s="97" t="str">
        <f t="shared" si="0"/>
        <v>4.3-10069030</v>
      </c>
      <c r="E38" s="96" t="s">
        <v>315</v>
      </c>
      <c r="F38" s="102" t="s">
        <v>316</v>
      </c>
      <c r="G38" s="99" t="s">
        <v>295</v>
      </c>
      <c r="H38" s="99" t="s">
        <v>287</v>
      </c>
      <c r="I38" s="99" t="s">
        <v>288</v>
      </c>
      <c r="J38" s="100"/>
      <c r="K38" s="100"/>
      <c r="L38" s="100"/>
      <c r="M38" s="100"/>
      <c r="N38" s="100"/>
      <c r="O38" s="100"/>
      <c r="P38" s="94">
        <v>2027</v>
      </c>
      <c r="Q38" s="94" t="s">
        <v>197</v>
      </c>
      <c r="R38" s="94" t="s">
        <v>259</v>
      </c>
      <c r="S38" s="185"/>
      <c r="T38" s="105" t="s">
        <v>77</v>
      </c>
      <c r="U38" s="101"/>
      <c r="V38" s="101"/>
      <c r="W38" s="101"/>
      <c r="X38" s="101"/>
      <c r="Y38" s="95"/>
      <c r="Z38" s="94">
        <v>1</v>
      </c>
      <c r="AA38" s="94">
        <v>1</v>
      </c>
      <c r="AB38" s="94"/>
      <c r="AC38" s="94">
        <v>1</v>
      </c>
      <c r="AD38" s="94">
        <v>1</v>
      </c>
      <c r="AE38" s="102" t="s">
        <v>261</v>
      </c>
      <c r="AF38" s="94"/>
      <c r="AG38" s="94"/>
      <c r="AH38" s="94"/>
      <c r="AI38" s="94"/>
      <c r="AJ38" s="94"/>
      <c r="AK38" s="94">
        <v>1</v>
      </c>
      <c r="AL38" s="94"/>
    </row>
    <row r="39" spans="1:38" x14ac:dyDescent="0.3">
      <c r="A39"/>
      <c r="B39" s="95">
        <v>10071182</v>
      </c>
      <c r="C39" s="96" t="s">
        <v>317</v>
      </c>
      <c r="D39" s="97" t="str">
        <f t="shared" si="0"/>
        <v>4.3-10071182</v>
      </c>
      <c r="E39" s="96" t="s">
        <v>318</v>
      </c>
      <c r="F39" s="102" t="s">
        <v>319</v>
      </c>
      <c r="G39" s="99" t="s">
        <v>295</v>
      </c>
      <c r="H39" s="99" t="s">
        <v>257</v>
      </c>
      <c r="I39" s="99" t="s">
        <v>320</v>
      </c>
      <c r="J39" s="100"/>
      <c r="K39" s="100"/>
      <c r="L39" s="100"/>
      <c r="M39" s="100"/>
      <c r="N39" s="100"/>
      <c r="O39" s="100"/>
      <c r="P39" s="94">
        <v>2027</v>
      </c>
      <c r="Q39" s="94" t="s">
        <v>197</v>
      </c>
      <c r="R39" s="94" t="s">
        <v>259</v>
      </c>
      <c r="S39" s="185"/>
      <c r="T39" s="106" t="s">
        <v>260</v>
      </c>
      <c r="U39" s="105" t="s">
        <v>77</v>
      </c>
      <c r="V39" s="101"/>
      <c r="W39" s="101"/>
      <c r="X39" s="101"/>
      <c r="Y39" s="95"/>
      <c r="Z39" s="94">
        <v>1</v>
      </c>
      <c r="AA39" s="94">
        <v>1</v>
      </c>
      <c r="AB39" s="94"/>
      <c r="AC39" s="94">
        <v>1</v>
      </c>
      <c r="AD39" s="94">
        <v>1</v>
      </c>
      <c r="AE39" s="102" t="s">
        <v>261</v>
      </c>
      <c r="AF39" s="94">
        <v>1</v>
      </c>
      <c r="AG39" s="94"/>
      <c r="AH39" s="94"/>
      <c r="AI39" s="94"/>
      <c r="AJ39" s="94"/>
      <c r="AK39" s="94">
        <v>1</v>
      </c>
      <c r="AL39" s="94">
        <v>1</v>
      </c>
    </row>
    <row r="40" spans="1:38" x14ac:dyDescent="0.3">
      <c r="A40"/>
      <c r="B40" s="95">
        <v>10000024</v>
      </c>
      <c r="C40" s="96" t="s">
        <v>321</v>
      </c>
      <c r="D40" s="97" t="str">
        <f t="shared" si="0"/>
        <v>4.3-10000024</v>
      </c>
      <c r="E40" s="96" t="s">
        <v>322</v>
      </c>
      <c r="F40" s="102" t="s">
        <v>323</v>
      </c>
      <c r="G40" s="99" t="s">
        <v>295</v>
      </c>
      <c r="H40" s="99" t="s">
        <v>287</v>
      </c>
      <c r="I40" s="99" t="s">
        <v>288</v>
      </c>
      <c r="J40" s="100"/>
      <c r="K40" s="100"/>
      <c r="L40" s="100"/>
      <c r="M40" s="100"/>
      <c r="N40" s="100"/>
      <c r="O40" s="100"/>
      <c r="P40" s="94">
        <v>2028</v>
      </c>
      <c r="Q40" s="94" t="s">
        <v>197</v>
      </c>
      <c r="R40" s="94" t="s">
        <v>259</v>
      </c>
      <c r="S40" s="185"/>
      <c r="T40" s="105" t="s">
        <v>77</v>
      </c>
      <c r="U40" s="101"/>
      <c r="V40" s="101"/>
      <c r="W40" s="101"/>
      <c r="X40" s="101"/>
      <c r="Y40" s="95"/>
      <c r="Z40" s="94">
        <v>1</v>
      </c>
      <c r="AA40" s="94">
        <v>1</v>
      </c>
      <c r="AB40" s="94"/>
      <c r="AC40" s="94">
        <v>1</v>
      </c>
      <c r="AD40" s="94">
        <v>1</v>
      </c>
      <c r="AE40" s="102" t="s">
        <v>261</v>
      </c>
      <c r="AF40" s="94"/>
      <c r="AG40" s="94"/>
      <c r="AH40" s="94"/>
      <c r="AI40" s="94"/>
      <c r="AJ40" s="94"/>
      <c r="AK40" s="94">
        <v>1</v>
      </c>
      <c r="AL40" s="94"/>
    </row>
    <row r="41" spans="1:38" x14ac:dyDescent="0.3">
      <c r="A41"/>
      <c r="B41" s="95">
        <v>10068428</v>
      </c>
      <c r="C41" s="96" t="s">
        <v>324</v>
      </c>
      <c r="D41" s="97" t="str">
        <f t="shared" si="0"/>
        <v>4.3-10068428</v>
      </c>
      <c r="E41" s="96" t="s">
        <v>325</v>
      </c>
      <c r="F41" s="102" t="s">
        <v>326</v>
      </c>
      <c r="G41" s="99" t="s">
        <v>295</v>
      </c>
      <c r="H41" s="99" t="s">
        <v>287</v>
      </c>
      <c r="I41" s="99" t="s">
        <v>288</v>
      </c>
      <c r="J41" s="100"/>
      <c r="K41" s="100"/>
      <c r="L41" s="100"/>
      <c r="M41" s="100"/>
      <c r="N41" s="100"/>
      <c r="O41" s="100"/>
      <c r="P41" s="94">
        <v>2026</v>
      </c>
      <c r="Q41" s="94" t="s">
        <v>197</v>
      </c>
      <c r="R41" s="94" t="s">
        <v>259</v>
      </c>
      <c r="S41" s="104" t="s">
        <v>327</v>
      </c>
      <c r="T41" s="105" t="s">
        <v>77</v>
      </c>
      <c r="U41" s="105" t="s">
        <v>74</v>
      </c>
      <c r="V41" s="101"/>
      <c r="W41" s="101"/>
      <c r="X41" s="101"/>
      <c r="Y41" s="95"/>
      <c r="Z41" s="94">
        <v>1</v>
      </c>
      <c r="AA41" s="94">
        <v>1</v>
      </c>
      <c r="AB41" s="94"/>
      <c r="AC41" s="94">
        <v>1</v>
      </c>
      <c r="AD41" s="94">
        <v>1</v>
      </c>
      <c r="AE41" s="102" t="s">
        <v>261</v>
      </c>
      <c r="AF41" s="94">
        <v>1</v>
      </c>
      <c r="AG41" s="94">
        <v>1</v>
      </c>
      <c r="AH41" s="94"/>
      <c r="AI41" s="94"/>
      <c r="AJ41" s="94"/>
      <c r="AK41" s="94"/>
      <c r="AL41" s="94"/>
    </row>
    <row r="42" spans="1:38" x14ac:dyDescent="0.3">
      <c r="A42"/>
      <c r="B42" s="95" t="s">
        <v>328</v>
      </c>
      <c r="C42" s="96" t="s">
        <v>329</v>
      </c>
      <c r="D42" s="97" t="str">
        <f t="shared" si="0"/>
        <v>4.3-AA_R-GEAU</v>
      </c>
      <c r="E42" s="96" t="s">
        <v>330</v>
      </c>
      <c r="F42" s="102" t="s">
        <v>331</v>
      </c>
      <c r="G42" s="99" t="s">
        <v>286</v>
      </c>
      <c r="H42" s="99" t="s">
        <v>287</v>
      </c>
      <c r="I42" s="99" t="s">
        <v>288</v>
      </c>
      <c r="J42" s="100"/>
      <c r="K42" s="100"/>
      <c r="L42" s="100"/>
      <c r="M42" s="100"/>
      <c r="N42" s="100"/>
      <c r="O42" s="100"/>
      <c r="P42" s="94">
        <v>2030</v>
      </c>
      <c r="Q42" s="94" t="s">
        <v>197</v>
      </c>
      <c r="R42" s="94" t="s">
        <v>259</v>
      </c>
      <c r="S42" s="104" t="s">
        <v>327</v>
      </c>
      <c r="T42" s="105" t="s">
        <v>74</v>
      </c>
      <c r="U42" s="101"/>
      <c r="V42" s="101"/>
      <c r="W42" s="101"/>
      <c r="X42" s="101"/>
      <c r="Y42" s="95"/>
      <c r="Z42" s="94"/>
      <c r="AA42" s="94"/>
      <c r="AB42" s="95"/>
      <c r="AC42" s="94">
        <v>1</v>
      </c>
      <c r="AD42" s="94"/>
      <c r="AE42" s="102"/>
      <c r="AF42" s="94"/>
      <c r="AG42" s="94"/>
      <c r="AH42" s="94">
        <v>1</v>
      </c>
      <c r="AI42" s="94">
        <v>1</v>
      </c>
      <c r="AJ42" s="94">
        <v>1</v>
      </c>
      <c r="AK42" s="94"/>
      <c r="AL42" s="94"/>
    </row>
    <row r="43" spans="1:38" ht="14.4" customHeight="1" x14ac:dyDescent="0.3">
      <c r="A43"/>
      <c r="B43" s="95" t="s">
        <v>332</v>
      </c>
      <c r="C43" s="96" t="s">
        <v>329</v>
      </c>
      <c r="D43" s="107">
        <v>10071402</v>
      </c>
      <c r="E43" s="206"/>
      <c r="F43" s="207"/>
      <c r="G43" s="99" t="s">
        <v>286</v>
      </c>
      <c r="H43" s="99" t="s">
        <v>287</v>
      </c>
      <c r="I43" s="99" t="s">
        <v>288</v>
      </c>
      <c r="J43" s="100"/>
      <c r="K43" s="100"/>
      <c r="L43" s="100"/>
      <c r="M43" s="100"/>
      <c r="N43" s="100"/>
      <c r="O43" s="100"/>
      <c r="P43" s="94">
        <v>2028</v>
      </c>
      <c r="Q43" s="94" t="s">
        <v>197</v>
      </c>
      <c r="R43" s="94" t="s">
        <v>259</v>
      </c>
      <c r="S43" s="106" t="s">
        <v>113</v>
      </c>
      <c r="T43" s="105" t="s">
        <v>77</v>
      </c>
      <c r="U43" s="101"/>
      <c r="V43" s="101"/>
      <c r="W43" s="101"/>
      <c r="X43" s="101"/>
      <c r="Y43" s="95"/>
      <c r="Z43" s="94">
        <v>1</v>
      </c>
      <c r="AA43" s="94">
        <v>1</v>
      </c>
      <c r="AB43" s="95"/>
      <c r="AC43" s="94">
        <v>1</v>
      </c>
      <c r="AD43" s="94">
        <v>1</v>
      </c>
      <c r="AE43" s="102" t="s">
        <v>261</v>
      </c>
      <c r="AF43" s="94"/>
      <c r="AG43" s="94"/>
      <c r="AH43" s="94">
        <v>1</v>
      </c>
      <c r="AI43" s="94">
        <v>1</v>
      </c>
      <c r="AJ43" s="94">
        <v>1</v>
      </c>
      <c r="AK43" s="94"/>
      <c r="AL43" s="94"/>
    </row>
    <row r="44" spans="1:38" ht="14.4" customHeight="1" x14ac:dyDescent="0.3">
      <c r="A44"/>
      <c r="B44" s="95" t="s">
        <v>333</v>
      </c>
      <c r="C44" s="96" t="s">
        <v>329</v>
      </c>
      <c r="D44" s="97" t="str">
        <f t="shared" si="0"/>
        <v>4.3-AA_GEA_3</v>
      </c>
      <c r="E44" s="96" t="s">
        <v>334</v>
      </c>
      <c r="F44" s="102" t="s">
        <v>335</v>
      </c>
      <c r="G44" s="99" t="s">
        <v>286</v>
      </c>
      <c r="H44" s="99" t="s">
        <v>287</v>
      </c>
      <c r="I44" s="99" t="s">
        <v>288</v>
      </c>
      <c r="J44" s="100"/>
      <c r="K44" s="100"/>
      <c r="L44" s="100"/>
      <c r="M44" s="100"/>
      <c r="N44" s="100"/>
      <c r="O44" s="100"/>
      <c r="P44" s="94">
        <v>2028</v>
      </c>
      <c r="Q44" s="94" t="s">
        <v>197</v>
      </c>
      <c r="R44" s="94" t="s">
        <v>259</v>
      </c>
      <c r="S44" s="106" t="s">
        <v>115</v>
      </c>
      <c r="T44" s="101"/>
      <c r="U44" s="101"/>
      <c r="V44" s="101"/>
      <c r="W44" s="101"/>
      <c r="X44" s="101"/>
      <c r="Y44" s="95"/>
      <c r="Z44" s="94"/>
      <c r="AA44" s="94"/>
      <c r="AB44" s="95"/>
      <c r="AC44" s="94">
        <v>1</v>
      </c>
      <c r="AD44" s="94"/>
      <c r="AE44" s="102"/>
      <c r="AF44" s="94"/>
      <c r="AG44" s="94"/>
      <c r="AH44" s="94">
        <v>1</v>
      </c>
      <c r="AI44" s="94">
        <v>1</v>
      </c>
      <c r="AJ44" s="94"/>
      <c r="AK44" s="94">
        <v>1</v>
      </c>
      <c r="AL44" s="94"/>
    </row>
    <row r="45" spans="1:38" x14ac:dyDescent="0.3">
      <c r="A45"/>
      <c r="B45" s="95" t="s">
        <v>336</v>
      </c>
      <c r="C45" s="96" t="s">
        <v>337</v>
      </c>
      <c r="D45" s="97" t="str">
        <f t="shared" si="0"/>
        <v>4.3-R-RA1</v>
      </c>
      <c r="E45" s="96" t="s">
        <v>338</v>
      </c>
      <c r="F45" s="102" t="s">
        <v>339</v>
      </c>
      <c r="G45" s="99" t="s">
        <v>340</v>
      </c>
      <c r="H45" s="99" t="s">
        <v>287</v>
      </c>
      <c r="I45" s="99" t="s">
        <v>341</v>
      </c>
      <c r="J45" s="100"/>
      <c r="K45" s="100"/>
      <c r="L45" s="100"/>
      <c r="M45" s="100"/>
      <c r="N45" s="100"/>
      <c r="O45" s="100"/>
      <c r="P45" s="94" t="s">
        <v>196</v>
      </c>
      <c r="Q45" s="94" t="s">
        <v>197</v>
      </c>
      <c r="R45" s="94" t="s">
        <v>198</v>
      </c>
      <c r="S45" s="185" t="s">
        <v>110</v>
      </c>
      <c r="T45" s="185" t="s">
        <v>342</v>
      </c>
      <c r="U45" s="186" t="s">
        <v>343</v>
      </c>
      <c r="V45" s="186" t="s">
        <v>344</v>
      </c>
      <c r="W45" s="185" t="s">
        <v>133</v>
      </c>
      <c r="X45" s="101"/>
      <c r="Y45" s="95"/>
      <c r="Z45" s="95"/>
      <c r="AA45" s="95"/>
      <c r="AB45" s="95"/>
      <c r="AC45" s="94">
        <v>1</v>
      </c>
      <c r="AD45" s="94"/>
      <c r="AE45" s="103"/>
      <c r="AF45" s="94"/>
      <c r="AG45" s="94"/>
      <c r="AH45" s="94"/>
      <c r="AI45" s="94">
        <v>1</v>
      </c>
      <c r="AJ45" s="94">
        <v>1</v>
      </c>
      <c r="AK45" s="94"/>
      <c r="AL45" s="94"/>
    </row>
    <row r="46" spans="1:38" x14ac:dyDescent="0.3">
      <c r="A46"/>
      <c r="B46" s="95" t="s">
        <v>345</v>
      </c>
      <c r="C46" s="96" t="s">
        <v>346</v>
      </c>
      <c r="D46" s="97" t="str">
        <f t="shared" si="0"/>
        <v>4.3-R-RAI</v>
      </c>
      <c r="E46" s="96" t="s">
        <v>347</v>
      </c>
      <c r="F46" s="102" t="s">
        <v>348</v>
      </c>
      <c r="G46" s="99" t="s">
        <v>340</v>
      </c>
      <c r="H46" s="99" t="s">
        <v>287</v>
      </c>
      <c r="I46" s="99" t="s">
        <v>341</v>
      </c>
      <c r="J46" s="100"/>
      <c r="K46" s="100"/>
      <c r="L46" s="100"/>
      <c r="M46" s="100"/>
      <c r="N46" s="100"/>
      <c r="O46" s="100"/>
      <c r="P46" s="94" t="s">
        <v>196</v>
      </c>
      <c r="Q46" s="94" t="s">
        <v>197</v>
      </c>
      <c r="R46" s="94" t="s">
        <v>198</v>
      </c>
      <c r="S46" s="185"/>
      <c r="T46" s="185"/>
      <c r="U46" s="187"/>
      <c r="V46" s="187"/>
      <c r="W46" s="185"/>
      <c r="X46" s="101"/>
      <c r="Y46" s="94"/>
      <c r="Z46" s="94"/>
      <c r="AA46" s="94"/>
      <c r="AB46" s="94"/>
      <c r="AC46" s="94">
        <v>1</v>
      </c>
      <c r="AD46" s="94"/>
      <c r="AE46" s="103"/>
      <c r="AF46" s="94"/>
      <c r="AG46" s="94"/>
      <c r="AH46" s="94"/>
      <c r="AI46" s="94">
        <v>1</v>
      </c>
      <c r="AJ46" s="94">
        <v>1</v>
      </c>
      <c r="AK46" s="94"/>
      <c r="AL46" s="94"/>
    </row>
    <row r="47" spans="1:38" x14ac:dyDescent="0.3">
      <c r="A47"/>
      <c r="B47" s="95" t="s">
        <v>349</v>
      </c>
      <c r="C47" s="96" t="s">
        <v>350</v>
      </c>
      <c r="D47" s="97" t="str">
        <f t="shared" si="0"/>
        <v>4.3-R-RA5-AA</v>
      </c>
      <c r="E47" s="96" t="s">
        <v>351</v>
      </c>
      <c r="F47" s="102" t="s">
        <v>352</v>
      </c>
      <c r="G47" s="95" t="s">
        <v>340</v>
      </c>
      <c r="H47" s="95" t="s">
        <v>287</v>
      </c>
      <c r="I47" s="95" t="s">
        <v>341</v>
      </c>
      <c r="J47" s="100"/>
      <c r="K47" s="100"/>
      <c r="L47" s="100"/>
      <c r="M47" s="100"/>
      <c r="N47" s="100"/>
      <c r="O47" s="100"/>
      <c r="P47" s="94" t="s">
        <v>196</v>
      </c>
      <c r="Q47" s="94" t="s">
        <v>197</v>
      </c>
      <c r="R47" s="94" t="s">
        <v>198</v>
      </c>
      <c r="S47" s="185"/>
      <c r="T47" s="185"/>
      <c r="U47" s="187"/>
      <c r="V47" s="187"/>
      <c r="W47" s="185"/>
      <c r="X47" s="105" t="s">
        <v>77</v>
      </c>
      <c r="Y47" s="95"/>
      <c r="Z47" s="95"/>
      <c r="AA47" s="94">
        <v>1</v>
      </c>
      <c r="AB47" s="95"/>
      <c r="AC47" s="94">
        <v>1</v>
      </c>
      <c r="AD47" s="94">
        <v>1</v>
      </c>
      <c r="AE47" s="102" t="s">
        <v>261</v>
      </c>
      <c r="AF47" s="94"/>
      <c r="AG47" s="94"/>
      <c r="AH47" s="94"/>
      <c r="AI47" s="94">
        <v>1</v>
      </c>
      <c r="AJ47" s="94">
        <v>1</v>
      </c>
      <c r="AK47" s="94"/>
      <c r="AL47" s="94"/>
    </row>
    <row r="48" spans="1:38" x14ac:dyDescent="0.3">
      <c r="A48"/>
      <c r="B48" s="95" t="s">
        <v>353</v>
      </c>
      <c r="C48" s="96" t="s">
        <v>354</v>
      </c>
      <c r="D48" s="97" t="str">
        <f t="shared" si="0"/>
        <v>4.3-R-RA6</v>
      </c>
      <c r="E48" s="96" t="s">
        <v>355</v>
      </c>
      <c r="F48" s="102" t="s">
        <v>356</v>
      </c>
      <c r="G48" s="99" t="s">
        <v>340</v>
      </c>
      <c r="H48" s="99" t="s">
        <v>287</v>
      </c>
      <c r="I48" s="99" t="s">
        <v>341</v>
      </c>
      <c r="J48" s="100"/>
      <c r="K48" s="100"/>
      <c r="L48" s="100"/>
      <c r="M48" s="100"/>
      <c r="N48" s="100"/>
      <c r="O48" s="100"/>
      <c r="P48" s="94">
        <v>2029</v>
      </c>
      <c r="Q48" s="94" t="s">
        <v>197</v>
      </c>
      <c r="R48" s="94" t="s">
        <v>198</v>
      </c>
      <c r="S48" s="185" t="s">
        <v>107</v>
      </c>
      <c r="T48" s="185"/>
      <c r="U48" s="187"/>
      <c r="V48" s="187"/>
      <c r="W48" s="185"/>
      <c r="X48" s="105" t="s">
        <v>77</v>
      </c>
      <c r="Y48" s="95"/>
      <c r="Z48" s="94"/>
      <c r="AA48" s="94">
        <v>1</v>
      </c>
      <c r="AB48" s="94"/>
      <c r="AC48" s="94">
        <v>1</v>
      </c>
      <c r="AD48" s="94">
        <v>1</v>
      </c>
      <c r="AE48" s="102" t="s">
        <v>261</v>
      </c>
      <c r="AF48" s="94"/>
      <c r="AG48" s="94"/>
      <c r="AH48" s="94"/>
      <c r="AI48" s="94">
        <v>1</v>
      </c>
      <c r="AJ48" s="94">
        <v>1</v>
      </c>
      <c r="AK48" s="94"/>
      <c r="AL48" s="94"/>
    </row>
    <row r="49" spans="1:38" x14ac:dyDescent="0.3">
      <c r="A49"/>
      <c r="B49" s="95" t="s">
        <v>357</v>
      </c>
      <c r="C49" s="96" t="s">
        <v>358</v>
      </c>
      <c r="D49" s="97" t="str">
        <f t="shared" si="0"/>
        <v>4.3-R-RAG</v>
      </c>
      <c r="E49" s="96" t="s">
        <v>359</v>
      </c>
      <c r="F49" s="102" t="s">
        <v>360</v>
      </c>
      <c r="G49" s="99" t="s">
        <v>340</v>
      </c>
      <c r="H49" s="99" t="s">
        <v>287</v>
      </c>
      <c r="I49" s="99" t="s">
        <v>341</v>
      </c>
      <c r="J49" s="100"/>
      <c r="K49" s="100"/>
      <c r="L49" s="100"/>
      <c r="M49" s="100"/>
      <c r="N49" s="100"/>
      <c r="O49" s="100"/>
      <c r="P49" s="94" t="s">
        <v>196</v>
      </c>
      <c r="Q49" s="94" t="s">
        <v>197</v>
      </c>
      <c r="R49" s="94" t="s">
        <v>198</v>
      </c>
      <c r="S49" s="185"/>
      <c r="T49" s="185"/>
      <c r="U49" s="187"/>
      <c r="V49" s="187"/>
      <c r="W49" s="185"/>
      <c r="X49" s="101"/>
      <c r="Y49" s="94"/>
      <c r="Z49" s="94"/>
      <c r="AA49" s="94"/>
      <c r="AB49" s="94"/>
      <c r="AC49" s="94">
        <v>1</v>
      </c>
      <c r="AD49" s="94"/>
      <c r="AE49" s="103"/>
      <c r="AF49" s="94"/>
      <c r="AG49" s="94"/>
      <c r="AH49" s="94"/>
      <c r="AI49" s="94">
        <v>1</v>
      </c>
      <c r="AJ49" s="94">
        <v>1</v>
      </c>
      <c r="AK49" s="94"/>
      <c r="AL49" s="94"/>
    </row>
    <row r="50" spans="1:38" x14ac:dyDescent="0.3">
      <c r="A50"/>
      <c r="B50" s="95">
        <v>10068368</v>
      </c>
      <c r="C50" s="96" t="s">
        <v>361</v>
      </c>
      <c r="D50" s="97" t="str">
        <f t="shared" si="0"/>
        <v>4.3-10068368</v>
      </c>
      <c r="E50" s="96" t="s">
        <v>362</v>
      </c>
      <c r="F50" s="102" t="s">
        <v>363</v>
      </c>
      <c r="G50" s="95" t="s">
        <v>340</v>
      </c>
      <c r="H50" s="95" t="s">
        <v>287</v>
      </c>
      <c r="I50" s="95" t="s">
        <v>341</v>
      </c>
      <c r="J50" s="100"/>
      <c r="K50" s="100"/>
      <c r="L50" s="100"/>
      <c r="M50" s="100"/>
      <c r="N50" s="100"/>
      <c r="O50" s="100"/>
      <c r="P50" s="94">
        <v>2027</v>
      </c>
      <c r="Q50" s="94" t="s">
        <v>197</v>
      </c>
      <c r="R50" s="94" t="s">
        <v>259</v>
      </c>
      <c r="S50" s="185"/>
      <c r="T50" s="185"/>
      <c r="U50" s="187"/>
      <c r="V50" s="187"/>
      <c r="W50" s="185"/>
      <c r="X50" s="105" t="s">
        <v>77</v>
      </c>
      <c r="Y50" s="95"/>
      <c r="Z50" s="94">
        <v>1</v>
      </c>
      <c r="AA50" s="94">
        <v>1</v>
      </c>
      <c r="AB50" s="95"/>
      <c r="AC50" s="94">
        <v>1</v>
      </c>
      <c r="AD50" s="94">
        <v>1</v>
      </c>
      <c r="AE50" s="102" t="s">
        <v>261</v>
      </c>
      <c r="AF50" s="94"/>
      <c r="AG50" s="94"/>
      <c r="AH50" s="94"/>
      <c r="AI50" s="94">
        <v>1</v>
      </c>
      <c r="AJ50" s="94">
        <v>1</v>
      </c>
      <c r="AK50" s="94"/>
      <c r="AL50" s="94"/>
    </row>
    <row r="51" spans="1:38" x14ac:dyDescent="0.3">
      <c r="A51"/>
      <c r="B51" s="96" t="s">
        <v>364</v>
      </c>
      <c r="C51" s="96" t="s">
        <v>365</v>
      </c>
      <c r="D51" s="97" t="str">
        <f t="shared" si="0"/>
        <v>4.3-R-RA2</v>
      </c>
      <c r="E51" s="96" t="s">
        <v>366</v>
      </c>
      <c r="F51" s="102" t="s">
        <v>367</v>
      </c>
      <c r="G51" s="99" t="s">
        <v>340</v>
      </c>
      <c r="H51" s="99" t="s">
        <v>287</v>
      </c>
      <c r="I51" s="99" t="s">
        <v>341</v>
      </c>
      <c r="J51" s="100"/>
      <c r="K51" s="100"/>
      <c r="L51" s="100"/>
      <c r="M51" s="100"/>
      <c r="N51" s="100"/>
      <c r="O51" s="100"/>
      <c r="P51" s="94" t="s">
        <v>196</v>
      </c>
      <c r="Q51" s="94" t="s">
        <v>197</v>
      </c>
      <c r="R51" s="94" t="s">
        <v>198</v>
      </c>
      <c r="S51" s="185" t="s">
        <v>104</v>
      </c>
      <c r="T51" s="185"/>
      <c r="U51" s="187"/>
      <c r="V51" s="187"/>
      <c r="W51" s="185"/>
      <c r="X51" s="101"/>
      <c r="Y51" s="95"/>
      <c r="Z51" s="95"/>
      <c r="AA51" s="95"/>
      <c r="AB51" s="95"/>
      <c r="AC51" s="94">
        <v>1</v>
      </c>
      <c r="AD51" s="94"/>
      <c r="AE51" s="103"/>
      <c r="AF51" s="94"/>
      <c r="AG51" s="94"/>
      <c r="AH51" s="94"/>
      <c r="AI51" s="94">
        <v>1</v>
      </c>
      <c r="AJ51" s="94">
        <v>1</v>
      </c>
      <c r="AK51" s="94"/>
      <c r="AL51" s="94"/>
    </row>
    <row r="52" spans="1:38" x14ac:dyDescent="0.3">
      <c r="A52"/>
      <c r="B52" s="96" t="s">
        <v>368</v>
      </c>
      <c r="C52" s="96" t="s">
        <v>369</v>
      </c>
      <c r="D52" s="97" t="str">
        <f t="shared" si="0"/>
        <v>4.3-R-RA4</v>
      </c>
      <c r="E52" s="96" t="s">
        <v>370</v>
      </c>
      <c r="F52" s="102" t="s">
        <v>371</v>
      </c>
      <c r="G52" s="99" t="s">
        <v>340</v>
      </c>
      <c r="H52" s="99" t="s">
        <v>287</v>
      </c>
      <c r="I52" s="99" t="s">
        <v>341</v>
      </c>
      <c r="J52" s="100"/>
      <c r="K52" s="100"/>
      <c r="L52" s="100"/>
      <c r="M52" s="100"/>
      <c r="N52" s="100"/>
      <c r="O52" s="100"/>
      <c r="P52" s="94" t="s">
        <v>196</v>
      </c>
      <c r="Q52" s="94" t="s">
        <v>197</v>
      </c>
      <c r="R52" s="94" t="s">
        <v>198</v>
      </c>
      <c r="S52" s="185"/>
      <c r="T52" s="185"/>
      <c r="U52" s="187"/>
      <c r="V52" s="187"/>
      <c r="W52" s="185"/>
      <c r="X52" s="101"/>
      <c r="Y52" s="95"/>
      <c r="Z52" s="95"/>
      <c r="AA52" s="95"/>
      <c r="AB52" s="95"/>
      <c r="AC52" s="94">
        <v>1</v>
      </c>
      <c r="AD52" s="95"/>
      <c r="AE52" s="103"/>
      <c r="AF52" s="94"/>
      <c r="AG52" s="94"/>
      <c r="AH52" s="94"/>
      <c r="AI52" s="94">
        <v>1</v>
      </c>
      <c r="AJ52" s="94">
        <v>1</v>
      </c>
      <c r="AK52" s="94"/>
      <c r="AL52" s="94"/>
    </row>
    <row r="53" spans="1:38" x14ac:dyDescent="0.3">
      <c r="A53"/>
      <c r="B53" s="96" t="s">
        <v>372</v>
      </c>
      <c r="C53" s="96" t="s">
        <v>373</v>
      </c>
      <c r="D53" s="97" t="str">
        <f t="shared" si="0"/>
        <v>4.3-R-RA7</v>
      </c>
      <c r="E53" s="96" t="s">
        <v>374</v>
      </c>
      <c r="F53" s="102" t="s">
        <v>375</v>
      </c>
      <c r="G53" s="99" t="s">
        <v>340</v>
      </c>
      <c r="H53" s="99" t="s">
        <v>287</v>
      </c>
      <c r="I53" s="99" t="s">
        <v>341</v>
      </c>
      <c r="J53" s="100"/>
      <c r="K53" s="100"/>
      <c r="L53" s="100"/>
      <c r="M53" s="100"/>
      <c r="N53" s="100"/>
      <c r="O53" s="100"/>
      <c r="P53" s="94" t="s">
        <v>196</v>
      </c>
      <c r="Q53" s="94" t="s">
        <v>197</v>
      </c>
      <c r="R53" s="94" t="s">
        <v>198</v>
      </c>
      <c r="S53" s="185"/>
      <c r="T53" s="185"/>
      <c r="U53" s="187"/>
      <c r="V53" s="187"/>
      <c r="W53" s="185"/>
      <c r="X53" s="105" t="s">
        <v>77</v>
      </c>
      <c r="Y53" s="95"/>
      <c r="Z53" s="94"/>
      <c r="AA53" s="94">
        <v>1</v>
      </c>
      <c r="AB53" s="94"/>
      <c r="AC53" s="94">
        <v>1</v>
      </c>
      <c r="AD53" s="94"/>
      <c r="AE53" s="102" t="s">
        <v>261</v>
      </c>
      <c r="AF53" s="94"/>
      <c r="AG53" s="94"/>
      <c r="AH53" s="94"/>
      <c r="AI53" s="94">
        <v>1</v>
      </c>
      <c r="AJ53" s="94">
        <v>1</v>
      </c>
      <c r="AK53" s="94"/>
      <c r="AL53" s="94"/>
    </row>
    <row r="54" spans="1:38" x14ac:dyDescent="0.3">
      <c r="A54"/>
      <c r="B54" s="96" t="s">
        <v>376</v>
      </c>
      <c r="C54" s="96" t="s">
        <v>377</v>
      </c>
      <c r="D54" s="97" t="str">
        <f t="shared" si="0"/>
        <v>4.3-R-RA8</v>
      </c>
      <c r="E54" s="96" t="s">
        <v>378</v>
      </c>
      <c r="F54" s="102" t="s">
        <v>379</v>
      </c>
      <c r="G54" s="99" t="s">
        <v>340</v>
      </c>
      <c r="H54" s="99" t="s">
        <v>287</v>
      </c>
      <c r="I54" s="99" t="s">
        <v>341</v>
      </c>
      <c r="J54" s="100"/>
      <c r="K54" s="100"/>
      <c r="L54" s="100"/>
      <c r="M54" s="100"/>
      <c r="N54" s="100"/>
      <c r="O54" s="100"/>
      <c r="P54" s="94" t="s">
        <v>196</v>
      </c>
      <c r="Q54" s="94" t="s">
        <v>197</v>
      </c>
      <c r="R54" s="94" t="s">
        <v>198</v>
      </c>
      <c r="S54" s="185"/>
      <c r="T54" s="185"/>
      <c r="U54" s="187"/>
      <c r="V54" s="187"/>
      <c r="W54" s="185"/>
      <c r="X54" s="101"/>
      <c r="Y54" s="94"/>
      <c r="Z54" s="95"/>
      <c r="AA54" s="95"/>
      <c r="AB54" s="94"/>
      <c r="AC54" s="94">
        <v>1</v>
      </c>
      <c r="AD54" s="94"/>
      <c r="AE54" s="103"/>
      <c r="AF54" s="94"/>
      <c r="AG54" s="94"/>
      <c r="AH54" s="94"/>
      <c r="AI54" s="94">
        <v>1</v>
      </c>
      <c r="AJ54" s="94">
        <v>1</v>
      </c>
      <c r="AK54" s="94"/>
      <c r="AL54" s="94"/>
    </row>
    <row r="55" spans="1:38" x14ac:dyDescent="0.3">
      <c r="A55"/>
      <c r="B55" s="96" t="s">
        <v>380</v>
      </c>
      <c r="C55" s="96" t="s">
        <v>381</v>
      </c>
      <c r="D55" s="97" t="str">
        <f t="shared" si="0"/>
        <v>4.3-R-RAE</v>
      </c>
      <c r="E55" s="96" t="s">
        <v>382</v>
      </c>
      <c r="F55" s="102" t="s">
        <v>383</v>
      </c>
      <c r="G55" s="95" t="s">
        <v>340</v>
      </c>
      <c r="H55" s="95" t="s">
        <v>287</v>
      </c>
      <c r="I55" s="95" t="s">
        <v>341</v>
      </c>
      <c r="J55" s="100"/>
      <c r="K55" s="100"/>
      <c r="L55" s="100"/>
      <c r="M55" s="100"/>
      <c r="N55" s="100"/>
      <c r="O55" s="100"/>
      <c r="P55" s="94" t="s">
        <v>196</v>
      </c>
      <c r="Q55" s="94" t="s">
        <v>197</v>
      </c>
      <c r="R55" s="94" t="s">
        <v>198</v>
      </c>
      <c r="S55" s="185"/>
      <c r="T55" s="185"/>
      <c r="U55" s="187"/>
      <c r="V55" s="187"/>
      <c r="W55" s="185"/>
      <c r="X55" s="101"/>
      <c r="Y55" s="94"/>
      <c r="Z55" s="94"/>
      <c r="AA55" s="94"/>
      <c r="AB55" s="94"/>
      <c r="AC55" s="94">
        <v>1</v>
      </c>
      <c r="AD55" s="94"/>
      <c r="AE55" s="103"/>
      <c r="AF55" s="94"/>
      <c r="AG55" s="94"/>
      <c r="AH55" s="94"/>
      <c r="AI55" s="94">
        <v>1</v>
      </c>
      <c r="AJ55" s="94">
        <v>1</v>
      </c>
      <c r="AK55" s="94"/>
      <c r="AL55" s="94"/>
    </row>
    <row r="56" spans="1:38" x14ac:dyDescent="0.3">
      <c r="A56"/>
      <c r="B56" s="96" t="s">
        <v>384</v>
      </c>
      <c r="C56" s="96" t="s">
        <v>385</v>
      </c>
      <c r="D56" s="97" t="str">
        <f t="shared" si="0"/>
        <v>4.3-R-RAF</v>
      </c>
      <c r="E56" s="96" t="s">
        <v>386</v>
      </c>
      <c r="F56" s="102" t="s">
        <v>387</v>
      </c>
      <c r="G56" s="99" t="s">
        <v>340</v>
      </c>
      <c r="H56" s="99" t="s">
        <v>287</v>
      </c>
      <c r="I56" s="99" t="s">
        <v>341</v>
      </c>
      <c r="J56" s="100"/>
      <c r="K56" s="100"/>
      <c r="L56" s="100"/>
      <c r="M56" s="100"/>
      <c r="N56" s="100"/>
      <c r="O56" s="100"/>
      <c r="P56" s="94" t="s">
        <v>196</v>
      </c>
      <c r="Q56" s="94" t="s">
        <v>197</v>
      </c>
      <c r="R56" s="94" t="s">
        <v>198</v>
      </c>
      <c r="S56" s="185"/>
      <c r="T56" s="185"/>
      <c r="U56" s="187"/>
      <c r="V56" s="187"/>
      <c r="W56" s="185"/>
      <c r="X56" s="105" t="s">
        <v>77</v>
      </c>
      <c r="Y56" s="94"/>
      <c r="Z56" s="94"/>
      <c r="AA56" s="94">
        <v>1</v>
      </c>
      <c r="AB56" s="94"/>
      <c r="AC56" s="94">
        <v>1</v>
      </c>
      <c r="AD56" s="94"/>
      <c r="AE56" s="102" t="s">
        <v>261</v>
      </c>
      <c r="AF56" s="94"/>
      <c r="AG56" s="94"/>
      <c r="AH56" s="94"/>
      <c r="AI56" s="94">
        <v>1</v>
      </c>
      <c r="AJ56" s="94">
        <v>1</v>
      </c>
      <c r="AK56" s="94"/>
      <c r="AL56" s="94"/>
    </row>
    <row r="57" spans="1:38" x14ac:dyDescent="0.3">
      <c r="A57"/>
      <c r="B57" s="96" t="s">
        <v>388</v>
      </c>
      <c r="C57" s="96" t="s">
        <v>389</v>
      </c>
      <c r="D57" s="97" t="str">
        <f t="shared" si="0"/>
        <v>4.3-R-RAJ</v>
      </c>
      <c r="E57" s="96" t="s">
        <v>390</v>
      </c>
      <c r="F57" s="102" t="s">
        <v>391</v>
      </c>
      <c r="G57" s="99" t="s">
        <v>340</v>
      </c>
      <c r="H57" s="99" t="s">
        <v>287</v>
      </c>
      <c r="I57" s="99" t="s">
        <v>341</v>
      </c>
      <c r="J57" s="100"/>
      <c r="K57" s="100"/>
      <c r="L57" s="100"/>
      <c r="M57" s="100"/>
      <c r="N57" s="100"/>
      <c r="O57" s="100"/>
      <c r="P57" s="94" t="s">
        <v>196</v>
      </c>
      <c r="Q57" s="94" t="s">
        <v>197</v>
      </c>
      <c r="R57" s="94" t="s">
        <v>198</v>
      </c>
      <c r="S57" s="185"/>
      <c r="T57" s="185"/>
      <c r="U57" s="187"/>
      <c r="V57" s="187"/>
      <c r="W57" s="185"/>
      <c r="X57" s="101"/>
      <c r="Y57" s="94"/>
      <c r="Z57" s="94"/>
      <c r="AA57" s="94"/>
      <c r="AB57" s="94"/>
      <c r="AC57" s="94">
        <v>1</v>
      </c>
      <c r="AD57" s="94"/>
      <c r="AE57" s="103"/>
      <c r="AF57" s="94"/>
      <c r="AG57" s="94"/>
      <c r="AH57" s="94"/>
      <c r="AI57" s="94">
        <v>1</v>
      </c>
      <c r="AJ57" s="94">
        <v>1</v>
      </c>
      <c r="AK57" s="94"/>
      <c r="AL57" s="94"/>
    </row>
    <row r="58" spans="1:38" x14ac:dyDescent="0.3">
      <c r="A58"/>
      <c r="B58" s="96" t="s">
        <v>392</v>
      </c>
      <c r="C58" s="96" t="s">
        <v>393</v>
      </c>
      <c r="D58" s="97" t="str">
        <f t="shared" si="0"/>
        <v>4.3-R-RAM</v>
      </c>
      <c r="E58" s="96" t="s">
        <v>394</v>
      </c>
      <c r="F58" s="102" t="s">
        <v>395</v>
      </c>
      <c r="G58" s="99" t="s">
        <v>340</v>
      </c>
      <c r="H58" s="99" t="s">
        <v>287</v>
      </c>
      <c r="I58" s="99" t="s">
        <v>341</v>
      </c>
      <c r="J58" s="100"/>
      <c r="K58" s="100"/>
      <c r="L58" s="100"/>
      <c r="M58" s="100"/>
      <c r="N58" s="100"/>
      <c r="O58" s="100"/>
      <c r="P58" s="94" t="s">
        <v>196</v>
      </c>
      <c r="Q58" s="94" t="s">
        <v>197</v>
      </c>
      <c r="R58" s="94" t="s">
        <v>198</v>
      </c>
      <c r="S58" s="185"/>
      <c r="T58" s="185"/>
      <c r="U58" s="187"/>
      <c r="V58" s="187"/>
      <c r="W58" s="185"/>
      <c r="X58" s="105" t="s">
        <v>77</v>
      </c>
      <c r="Y58" s="94"/>
      <c r="Z58" s="94"/>
      <c r="AA58" s="94">
        <v>1</v>
      </c>
      <c r="AB58" s="94"/>
      <c r="AC58" s="94">
        <v>1</v>
      </c>
      <c r="AD58" s="94"/>
      <c r="AE58" s="102" t="s">
        <v>261</v>
      </c>
      <c r="AF58" s="94"/>
      <c r="AG58" s="94"/>
      <c r="AH58" s="94"/>
      <c r="AI58" s="94">
        <v>1</v>
      </c>
      <c r="AJ58" s="94">
        <v>1</v>
      </c>
      <c r="AK58" s="94"/>
      <c r="AL58" s="94"/>
    </row>
    <row r="59" spans="1:38" x14ac:dyDescent="0.3">
      <c r="A59"/>
      <c r="B59" s="96" t="s">
        <v>396</v>
      </c>
      <c r="C59" s="96" t="s">
        <v>397</v>
      </c>
      <c r="D59" s="97" t="str">
        <f t="shared" si="0"/>
        <v>4.3-R-RAN</v>
      </c>
      <c r="E59" s="96" t="s">
        <v>398</v>
      </c>
      <c r="F59" s="103" t="s">
        <v>399</v>
      </c>
      <c r="G59" s="99" t="s">
        <v>340</v>
      </c>
      <c r="H59" s="99" t="s">
        <v>287</v>
      </c>
      <c r="I59" s="99" t="s">
        <v>341</v>
      </c>
      <c r="J59" s="100"/>
      <c r="K59" s="100"/>
      <c r="L59" s="100"/>
      <c r="M59" s="100"/>
      <c r="N59" s="100"/>
      <c r="O59" s="100"/>
      <c r="P59" s="94" t="s">
        <v>196</v>
      </c>
      <c r="Q59" s="94" t="s">
        <v>197</v>
      </c>
      <c r="R59" s="94" t="s">
        <v>198</v>
      </c>
      <c r="S59" s="185"/>
      <c r="T59" s="185"/>
      <c r="U59" s="187"/>
      <c r="V59" s="187"/>
      <c r="W59" s="185"/>
      <c r="X59" s="101"/>
      <c r="Y59" s="94"/>
      <c r="Z59" s="94"/>
      <c r="AA59" s="94"/>
      <c r="AB59" s="94"/>
      <c r="AC59" s="94">
        <v>1</v>
      </c>
      <c r="AD59" s="94"/>
      <c r="AE59" s="103"/>
      <c r="AF59" s="94"/>
      <c r="AG59" s="94"/>
      <c r="AH59" s="94"/>
      <c r="AI59" s="94">
        <v>1</v>
      </c>
      <c r="AJ59" s="94">
        <v>1</v>
      </c>
      <c r="AK59" s="94"/>
      <c r="AL59" s="94"/>
    </row>
    <row r="60" spans="1:38" x14ac:dyDescent="0.3">
      <c r="A60"/>
      <c r="B60" s="96" t="s">
        <v>400</v>
      </c>
      <c r="C60" s="96" t="s">
        <v>401</v>
      </c>
      <c r="D60" s="97" t="str">
        <f t="shared" si="0"/>
        <v>4.3-R-RAO</v>
      </c>
      <c r="E60" s="96" t="s">
        <v>402</v>
      </c>
      <c r="F60" s="103" t="s">
        <v>403</v>
      </c>
      <c r="G60" s="99" t="s">
        <v>340</v>
      </c>
      <c r="H60" s="99" t="s">
        <v>287</v>
      </c>
      <c r="I60" s="99" t="s">
        <v>341</v>
      </c>
      <c r="J60" s="100"/>
      <c r="K60" s="100"/>
      <c r="L60" s="100"/>
      <c r="M60" s="100"/>
      <c r="N60" s="100"/>
      <c r="O60" s="100"/>
      <c r="P60" s="94" t="s">
        <v>196</v>
      </c>
      <c r="Q60" s="94" t="s">
        <v>197</v>
      </c>
      <c r="R60" s="94" t="s">
        <v>198</v>
      </c>
      <c r="S60" s="185"/>
      <c r="T60" s="185"/>
      <c r="U60" s="187"/>
      <c r="V60" s="187"/>
      <c r="W60" s="185"/>
      <c r="X60" s="101"/>
      <c r="Y60" s="94"/>
      <c r="Z60" s="94"/>
      <c r="AA60" s="94"/>
      <c r="AB60" s="94"/>
      <c r="AC60" s="94">
        <v>1</v>
      </c>
      <c r="AD60" s="94"/>
      <c r="AE60" s="103"/>
      <c r="AF60" s="94"/>
      <c r="AG60" s="94"/>
      <c r="AH60" s="94"/>
      <c r="AI60" s="94">
        <v>1</v>
      </c>
      <c r="AJ60" s="94">
        <v>1</v>
      </c>
      <c r="AK60" s="94"/>
      <c r="AL60" s="94"/>
    </row>
    <row r="61" spans="1:38" x14ac:dyDescent="0.3">
      <c r="A61"/>
      <c r="B61" s="96" t="s">
        <v>404</v>
      </c>
      <c r="C61" s="96" t="s">
        <v>405</v>
      </c>
      <c r="D61" s="97" t="str">
        <f t="shared" si="0"/>
        <v>4.3-R-RAP</v>
      </c>
      <c r="E61" s="96" t="s">
        <v>406</v>
      </c>
      <c r="F61" s="102" t="s">
        <v>407</v>
      </c>
      <c r="G61" s="99" t="s">
        <v>340</v>
      </c>
      <c r="H61" s="99" t="s">
        <v>287</v>
      </c>
      <c r="I61" s="99" t="s">
        <v>341</v>
      </c>
      <c r="J61" s="100"/>
      <c r="K61" s="100"/>
      <c r="L61" s="100"/>
      <c r="M61" s="100"/>
      <c r="N61" s="100"/>
      <c r="O61" s="100"/>
      <c r="P61" s="94" t="s">
        <v>196</v>
      </c>
      <c r="Q61" s="94" t="s">
        <v>197</v>
      </c>
      <c r="R61" s="94" t="s">
        <v>198</v>
      </c>
      <c r="S61" s="185"/>
      <c r="T61" s="185"/>
      <c r="U61" s="187"/>
      <c r="V61" s="187"/>
      <c r="W61" s="185"/>
      <c r="X61" s="101"/>
      <c r="Y61" s="94"/>
      <c r="Z61" s="94"/>
      <c r="AA61" s="94"/>
      <c r="AB61" s="94"/>
      <c r="AC61" s="94">
        <v>1</v>
      </c>
      <c r="AD61" s="94"/>
      <c r="AE61" s="103"/>
      <c r="AF61" s="94"/>
      <c r="AG61" s="94"/>
      <c r="AH61" s="94"/>
      <c r="AI61" s="94">
        <v>1</v>
      </c>
      <c r="AJ61" s="94">
        <v>1</v>
      </c>
      <c r="AK61" s="94"/>
      <c r="AL61" s="94"/>
    </row>
    <row r="62" spans="1:38" x14ac:dyDescent="0.3">
      <c r="A62"/>
      <c r="B62" s="96" t="s">
        <v>408</v>
      </c>
      <c r="C62" s="96" t="s">
        <v>409</v>
      </c>
      <c r="D62" s="97" t="str">
        <f t="shared" si="0"/>
        <v>4.3-R-RAQ</v>
      </c>
      <c r="E62" s="96" t="s">
        <v>410</v>
      </c>
      <c r="F62" s="102" t="s">
        <v>411</v>
      </c>
      <c r="G62" s="99" t="s">
        <v>340</v>
      </c>
      <c r="H62" s="99" t="s">
        <v>287</v>
      </c>
      <c r="I62" s="99" t="s">
        <v>341</v>
      </c>
      <c r="J62" s="100"/>
      <c r="K62" s="100"/>
      <c r="L62" s="100"/>
      <c r="M62" s="100"/>
      <c r="N62" s="100"/>
      <c r="O62" s="100"/>
      <c r="P62" s="94" t="s">
        <v>196</v>
      </c>
      <c r="Q62" s="94" t="s">
        <v>197</v>
      </c>
      <c r="R62" s="94" t="s">
        <v>198</v>
      </c>
      <c r="S62" s="185"/>
      <c r="T62" s="185"/>
      <c r="U62" s="187"/>
      <c r="V62" s="187"/>
      <c r="W62" s="185"/>
      <c r="X62" s="101"/>
      <c r="Y62" s="108"/>
      <c r="Z62" s="94"/>
      <c r="AA62" s="94"/>
      <c r="AB62" s="94"/>
      <c r="AC62" s="94">
        <v>1</v>
      </c>
      <c r="AD62" s="94"/>
      <c r="AE62" s="103"/>
      <c r="AF62" s="94"/>
      <c r="AG62" s="94"/>
      <c r="AH62" s="94"/>
      <c r="AI62" s="94">
        <v>1</v>
      </c>
      <c r="AJ62" s="94">
        <v>1</v>
      </c>
      <c r="AK62" s="94"/>
      <c r="AL62" s="94"/>
    </row>
    <row r="63" spans="1:38" x14ac:dyDescent="0.3">
      <c r="A63"/>
      <c r="B63" s="96" t="s">
        <v>412</v>
      </c>
      <c r="C63" s="96" t="s">
        <v>413</v>
      </c>
      <c r="D63" s="97" t="str">
        <f t="shared" si="0"/>
        <v>4.3-R-RAS</v>
      </c>
      <c r="E63" s="96" t="s">
        <v>414</v>
      </c>
      <c r="F63" s="102" t="s">
        <v>415</v>
      </c>
      <c r="G63" s="99" t="s">
        <v>340</v>
      </c>
      <c r="H63" s="99" t="s">
        <v>287</v>
      </c>
      <c r="I63" s="99" t="s">
        <v>341</v>
      </c>
      <c r="J63" s="100"/>
      <c r="K63" s="100"/>
      <c r="L63" s="100"/>
      <c r="M63" s="100"/>
      <c r="N63" s="100"/>
      <c r="O63" s="100"/>
      <c r="P63" s="94" t="s">
        <v>196</v>
      </c>
      <c r="Q63" s="94" t="s">
        <v>197</v>
      </c>
      <c r="R63" s="94" t="s">
        <v>198</v>
      </c>
      <c r="S63" s="185"/>
      <c r="T63" s="185"/>
      <c r="U63" s="187"/>
      <c r="V63" s="187"/>
      <c r="W63" s="185"/>
      <c r="X63" s="101"/>
      <c r="Y63" s="108"/>
      <c r="Z63" s="94"/>
      <c r="AA63" s="94"/>
      <c r="AB63" s="94"/>
      <c r="AC63" s="94">
        <v>1</v>
      </c>
      <c r="AD63" s="94"/>
      <c r="AE63" s="103"/>
      <c r="AF63" s="94"/>
      <c r="AG63" s="94"/>
      <c r="AH63" s="94"/>
      <c r="AI63" s="94">
        <v>1</v>
      </c>
      <c r="AJ63" s="94">
        <v>1</v>
      </c>
      <c r="AK63" s="94"/>
      <c r="AL63" s="94"/>
    </row>
    <row r="64" spans="1:38" x14ac:dyDescent="0.3">
      <c r="A64"/>
      <c r="B64" s="96" t="s">
        <v>416</v>
      </c>
      <c r="C64" s="96" t="s">
        <v>417</v>
      </c>
      <c r="D64" s="97" t="str">
        <f t="shared" si="0"/>
        <v>4.3-R-RAV</v>
      </c>
      <c r="E64" s="96" t="s">
        <v>418</v>
      </c>
      <c r="F64" s="103" t="s">
        <v>419</v>
      </c>
      <c r="G64" s="99" t="s">
        <v>340</v>
      </c>
      <c r="H64" s="99" t="s">
        <v>287</v>
      </c>
      <c r="I64" s="99" t="s">
        <v>341</v>
      </c>
      <c r="J64" s="100"/>
      <c r="K64" s="100"/>
      <c r="L64" s="100"/>
      <c r="M64" s="100"/>
      <c r="N64" s="100"/>
      <c r="O64" s="100"/>
      <c r="P64" s="94" t="s">
        <v>196</v>
      </c>
      <c r="Q64" s="94" t="s">
        <v>197</v>
      </c>
      <c r="R64" s="94" t="s">
        <v>198</v>
      </c>
      <c r="S64" s="185"/>
      <c r="T64" s="185"/>
      <c r="U64" s="187"/>
      <c r="V64" s="187"/>
      <c r="W64" s="185"/>
      <c r="X64" s="101"/>
      <c r="Y64" s="108"/>
      <c r="Z64" s="94"/>
      <c r="AA64" s="94"/>
      <c r="AB64" s="94"/>
      <c r="AC64" s="94">
        <v>1</v>
      </c>
      <c r="AD64" s="94"/>
      <c r="AE64" s="103"/>
      <c r="AF64" s="94"/>
      <c r="AG64" s="94"/>
      <c r="AH64" s="94"/>
      <c r="AI64" s="94">
        <v>1</v>
      </c>
      <c r="AJ64" s="94">
        <v>1</v>
      </c>
      <c r="AK64" s="94"/>
      <c r="AL64" s="94"/>
    </row>
    <row r="65" spans="1:38" x14ac:dyDescent="0.3">
      <c r="A65"/>
      <c r="B65" s="96" t="s">
        <v>420</v>
      </c>
      <c r="C65" s="96" t="s">
        <v>421</v>
      </c>
      <c r="D65" s="97" t="str">
        <f t="shared" si="0"/>
        <v>4.3-R-RAZ</v>
      </c>
      <c r="E65" s="96" t="s">
        <v>422</v>
      </c>
      <c r="F65" s="102" t="s">
        <v>423</v>
      </c>
      <c r="G65" s="99" t="s">
        <v>340</v>
      </c>
      <c r="H65" s="99" t="s">
        <v>287</v>
      </c>
      <c r="I65" s="99" t="s">
        <v>341</v>
      </c>
      <c r="J65" s="100"/>
      <c r="K65" s="100"/>
      <c r="L65" s="100"/>
      <c r="M65" s="100"/>
      <c r="N65" s="100"/>
      <c r="O65" s="100"/>
      <c r="P65" s="94" t="s">
        <v>196</v>
      </c>
      <c r="Q65" s="94" t="s">
        <v>197</v>
      </c>
      <c r="R65" s="94" t="s">
        <v>198</v>
      </c>
      <c r="S65" s="185"/>
      <c r="T65" s="185"/>
      <c r="U65" s="187"/>
      <c r="V65" s="187"/>
      <c r="W65" s="185"/>
      <c r="X65" s="101"/>
      <c r="Y65" s="108"/>
      <c r="Z65" s="94"/>
      <c r="AA65" s="94"/>
      <c r="AB65" s="94"/>
      <c r="AC65" s="94">
        <v>1</v>
      </c>
      <c r="AD65" s="94"/>
      <c r="AE65" s="103"/>
      <c r="AF65" s="94"/>
      <c r="AG65" s="94"/>
      <c r="AH65" s="94"/>
      <c r="AI65" s="94">
        <v>1</v>
      </c>
      <c r="AJ65" s="94">
        <v>1</v>
      </c>
      <c r="AK65" s="94"/>
      <c r="AL65" s="94"/>
    </row>
    <row r="66" spans="1:38" x14ac:dyDescent="0.3">
      <c r="A66"/>
      <c r="B66" s="96" t="s">
        <v>424</v>
      </c>
      <c r="C66" s="96" t="s">
        <v>425</v>
      </c>
      <c r="D66" s="97" t="str">
        <f t="shared" si="0"/>
        <v>4.3-R-RDG</v>
      </c>
      <c r="E66" s="96" t="s">
        <v>426</v>
      </c>
      <c r="F66" s="103" t="s">
        <v>427</v>
      </c>
      <c r="G66" s="99" t="s">
        <v>340</v>
      </c>
      <c r="H66" s="99" t="s">
        <v>287</v>
      </c>
      <c r="I66" s="99" t="s">
        <v>341</v>
      </c>
      <c r="J66" s="100"/>
      <c r="K66" s="100"/>
      <c r="L66" s="100"/>
      <c r="M66" s="100"/>
      <c r="N66" s="100"/>
      <c r="O66" s="100"/>
      <c r="P66" s="94">
        <v>2026</v>
      </c>
      <c r="Q66" s="94" t="s">
        <v>197</v>
      </c>
      <c r="R66" s="94" t="s">
        <v>198</v>
      </c>
      <c r="S66" s="185"/>
      <c r="T66" s="185"/>
      <c r="U66" s="187"/>
      <c r="V66" s="187"/>
      <c r="W66" s="185"/>
      <c r="X66" s="101"/>
      <c r="Y66" s="108"/>
      <c r="Z66" s="94"/>
      <c r="AA66" s="94"/>
      <c r="AB66" s="94"/>
      <c r="AC66" s="94">
        <v>1</v>
      </c>
      <c r="AD66" s="94"/>
      <c r="AE66" s="103"/>
      <c r="AF66" s="94"/>
      <c r="AG66" s="94"/>
      <c r="AH66" s="94"/>
      <c r="AI66" s="94">
        <v>1</v>
      </c>
      <c r="AJ66" s="94">
        <v>1</v>
      </c>
      <c r="AK66" s="94"/>
      <c r="AL66" s="94"/>
    </row>
    <row r="67" spans="1:38" x14ac:dyDescent="0.3">
      <c r="A67"/>
      <c r="B67" s="96" t="s">
        <v>428</v>
      </c>
      <c r="C67" s="96" t="s">
        <v>429</v>
      </c>
      <c r="D67" s="97" t="str">
        <f t="shared" si="0"/>
        <v>4.3-R-RDH</v>
      </c>
      <c r="E67" s="96" t="s">
        <v>430</v>
      </c>
      <c r="F67" s="103" t="s">
        <v>431</v>
      </c>
      <c r="G67" s="99" t="s">
        <v>340</v>
      </c>
      <c r="H67" s="99" t="s">
        <v>287</v>
      </c>
      <c r="I67" s="99" t="s">
        <v>341</v>
      </c>
      <c r="J67" s="100"/>
      <c r="K67" s="100"/>
      <c r="L67" s="100"/>
      <c r="M67" s="100"/>
      <c r="N67" s="100"/>
      <c r="O67" s="100"/>
      <c r="P67" s="94">
        <v>2027</v>
      </c>
      <c r="Q67" s="94" t="s">
        <v>197</v>
      </c>
      <c r="R67" s="94" t="s">
        <v>198</v>
      </c>
      <c r="S67" s="185"/>
      <c r="T67" s="185"/>
      <c r="U67" s="187"/>
      <c r="V67" s="187"/>
      <c r="W67" s="185"/>
      <c r="X67" s="101"/>
      <c r="Y67" s="108"/>
      <c r="Z67" s="94"/>
      <c r="AA67" s="94"/>
      <c r="AB67" s="94"/>
      <c r="AC67" s="94">
        <v>1</v>
      </c>
      <c r="AD67" s="94"/>
      <c r="AE67" s="103"/>
      <c r="AF67" s="94"/>
      <c r="AG67" s="94"/>
      <c r="AH67" s="94"/>
      <c r="AI67" s="94">
        <v>1</v>
      </c>
      <c r="AJ67" s="94">
        <v>1</v>
      </c>
      <c r="AK67" s="94"/>
      <c r="AL67" s="94"/>
    </row>
    <row r="68" spans="1:38" ht="14.4" customHeight="1" x14ac:dyDescent="0.3">
      <c r="A68"/>
      <c r="B68" s="96" t="s">
        <v>432</v>
      </c>
      <c r="C68" s="96" t="s">
        <v>433</v>
      </c>
      <c r="D68" s="97" t="str">
        <f t="shared" si="0"/>
        <v>4.3-R-RDZ</v>
      </c>
      <c r="E68" s="96" t="s">
        <v>434</v>
      </c>
      <c r="F68" s="103" t="s">
        <v>435</v>
      </c>
      <c r="G68" s="99" t="s">
        <v>340</v>
      </c>
      <c r="H68" s="99" t="s">
        <v>287</v>
      </c>
      <c r="I68" s="99" t="s">
        <v>341</v>
      </c>
      <c r="J68" s="100"/>
      <c r="K68" s="100"/>
      <c r="L68" s="100"/>
      <c r="M68" s="100"/>
      <c r="N68" s="100"/>
      <c r="O68" s="100"/>
      <c r="P68" s="94" t="s">
        <v>196</v>
      </c>
      <c r="Q68" s="94" t="s">
        <v>197</v>
      </c>
      <c r="R68" s="94" t="s">
        <v>198</v>
      </c>
      <c r="S68" s="104" t="s">
        <v>69</v>
      </c>
      <c r="T68" s="106" t="s">
        <v>133</v>
      </c>
      <c r="U68" s="101"/>
      <c r="V68" s="101"/>
      <c r="W68" s="101"/>
      <c r="X68" s="101"/>
      <c r="Y68" s="94"/>
      <c r="Z68" s="94"/>
      <c r="AA68" s="94">
        <v>1</v>
      </c>
      <c r="AB68" s="94"/>
      <c r="AC68" s="94">
        <v>1</v>
      </c>
      <c r="AD68" s="94"/>
      <c r="AE68" s="103"/>
      <c r="AF68" s="94"/>
      <c r="AG68" s="94"/>
      <c r="AH68" s="94"/>
      <c r="AI68" s="94">
        <v>1</v>
      </c>
      <c r="AJ68" s="94">
        <v>1</v>
      </c>
      <c r="AK68" s="94"/>
      <c r="AL68" s="94"/>
    </row>
    <row r="69" spans="1:38" x14ac:dyDescent="0.3">
      <c r="A69"/>
      <c r="B69" s="95">
        <v>10022734</v>
      </c>
      <c r="C69" s="96" t="s">
        <v>436</v>
      </c>
      <c r="D69" s="97" t="str">
        <f t="shared" ref="D69:D128" si="1">CONCATENATE(4.3,"-",B69)</f>
        <v>4.3-10022734</v>
      </c>
      <c r="E69" s="96" t="s">
        <v>437</v>
      </c>
      <c r="F69" s="102" t="s">
        <v>438</v>
      </c>
      <c r="G69" s="99" t="s">
        <v>439</v>
      </c>
      <c r="H69" s="99" t="s">
        <v>257</v>
      </c>
      <c r="I69" s="99" t="s">
        <v>320</v>
      </c>
      <c r="J69" s="100"/>
      <c r="K69" s="100"/>
      <c r="L69" s="100"/>
      <c r="M69" s="100"/>
      <c r="N69" s="100"/>
      <c r="O69" s="100"/>
      <c r="P69" s="94">
        <v>2028</v>
      </c>
      <c r="Q69" s="94" t="s">
        <v>197</v>
      </c>
      <c r="R69" s="94" t="s">
        <v>259</v>
      </c>
      <c r="S69" s="104" t="s">
        <v>69</v>
      </c>
      <c r="T69" s="185" t="s">
        <v>260</v>
      </c>
      <c r="U69" s="185" t="s">
        <v>130</v>
      </c>
      <c r="V69" s="105" t="s">
        <v>77</v>
      </c>
      <c r="W69" s="105" t="s">
        <v>74</v>
      </c>
      <c r="X69" s="101"/>
      <c r="Y69" s="95"/>
      <c r="Z69" s="94">
        <v>1</v>
      </c>
      <c r="AA69" s="94">
        <v>1</v>
      </c>
      <c r="AB69" s="94"/>
      <c r="AC69" s="94">
        <v>1</v>
      </c>
      <c r="AD69" s="94">
        <v>1</v>
      </c>
      <c r="AE69" s="102" t="s">
        <v>261</v>
      </c>
      <c r="AF69" s="94">
        <v>1</v>
      </c>
      <c r="AG69" s="94"/>
      <c r="AH69" s="94">
        <v>1</v>
      </c>
      <c r="AI69" s="94">
        <v>1</v>
      </c>
      <c r="AJ69" s="94"/>
      <c r="AK69" s="94"/>
      <c r="AL69" s="94">
        <v>1</v>
      </c>
    </row>
    <row r="70" spans="1:38" x14ac:dyDescent="0.3">
      <c r="A70"/>
      <c r="B70" s="95">
        <v>10022511</v>
      </c>
      <c r="C70" s="96" t="s">
        <v>440</v>
      </c>
      <c r="D70" s="97" t="str">
        <f t="shared" si="1"/>
        <v>4.3-10022511</v>
      </c>
      <c r="E70" s="96" t="s">
        <v>441</v>
      </c>
      <c r="F70" s="102" t="s">
        <v>442</v>
      </c>
      <c r="G70" s="99" t="s">
        <v>439</v>
      </c>
      <c r="H70" s="99" t="s">
        <v>257</v>
      </c>
      <c r="I70" s="99" t="s">
        <v>320</v>
      </c>
      <c r="J70" s="100"/>
      <c r="K70" s="100"/>
      <c r="L70" s="100"/>
      <c r="M70" s="100"/>
      <c r="N70" s="100"/>
      <c r="O70" s="100"/>
      <c r="P70" s="94">
        <v>2026</v>
      </c>
      <c r="Q70" s="94" t="s">
        <v>197</v>
      </c>
      <c r="R70" s="94" t="s">
        <v>259</v>
      </c>
      <c r="S70" s="188" t="s">
        <v>69</v>
      </c>
      <c r="T70" s="185"/>
      <c r="U70" s="185"/>
      <c r="V70" s="105" t="s">
        <v>77</v>
      </c>
      <c r="W70" s="105" t="s">
        <v>74</v>
      </c>
      <c r="X70" s="101"/>
      <c r="Y70" s="95"/>
      <c r="Z70" s="94">
        <v>1</v>
      </c>
      <c r="AA70" s="94">
        <v>1</v>
      </c>
      <c r="AB70" s="94"/>
      <c r="AC70" s="94">
        <v>1</v>
      </c>
      <c r="AD70" s="94">
        <v>1</v>
      </c>
      <c r="AE70" s="102" t="s">
        <v>261</v>
      </c>
      <c r="AF70" s="94">
        <v>1</v>
      </c>
      <c r="AG70" s="94"/>
      <c r="AH70" s="94">
        <v>1</v>
      </c>
      <c r="AI70" s="94">
        <v>1</v>
      </c>
      <c r="AJ70" s="94"/>
      <c r="AK70" s="94"/>
      <c r="AL70" s="94">
        <v>1</v>
      </c>
    </row>
    <row r="71" spans="1:38" x14ac:dyDescent="0.3">
      <c r="A71"/>
      <c r="B71" s="95">
        <v>10069080</v>
      </c>
      <c r="C71" s="96" t="s">
        <v>443</v>
      </c>
      <c r="D71" s="97" t="str">
        <f t="shared" si="1"/>
        <v>4.3-10069080</v>
      </c>
      <c r="E71" s="96" t="s">
        <v>444</v>
      </c>
      <c r="F71" s="102" t="s">
        <v>445</v>
      </c>
      <c r="G71" s="99" t="s">
        <v>439</v>
      </c>
      <c r="H71" s="99" t="s">
        <v>257</v>
      </c>
      <c r="I71" s="99" t="s">
        <v>320</v>
      </c>
      <c r="J71" s="100"/>
      <c r="K71" s="100"/>
      <c r="L71" s="100"/>
      <c r="M71" s="100"/>
      <c r="N71" s="100"/>
      <c r="O71" s="100"/>
      <c r="P71" s="94">
        <v>2027</v>
      </c>
      <c r="Q71" s="94" t="s">
        <v>197</v>
      </c>
      <c r="R71" s="94" t="s">
        <v>259</v>
      </c>
      <c r="S71" s="187"/>
      <c r="T71" s="185"/>
      <c r="U71" s="185"/>
      <c r="V71" s="105" t="s">
        <v>77</v>
      </c>
      <c r="W71" s="105" t="s">
        <v>74</v>
      </c>
      <c r="X71" s="101"/>
      <c r="Y71" s="94"/>
      <c r="Z71" s="94">
        <v>1</v>
      </c>
      <c r="AA71" s="94">
        <v>1</v>
      </c>
      <c r="AB71" s="94"/>
      <c r="AC71" s="94">
        <v>1</v>
      </c>
      <c r="AD71" s="94">
        <v>1</v>
      </c>
      <c r="AE71" s="102" t="s">
        <v>261</v>
      </c>
      <c r="AF71" s="94">
        <v>1</v>
      </c>
      <c r="AG71" s="94"/>
      <c r="AH71" s="94">
        <v>1</v>
      </c>
      <c r="AI71" s="94">
        <v>1</v>
      </c>
      <c r="AJ71" s="94"/>
      <c r="AK71" s="94"/>
      <c r="AL71" s="94">
        <v>1</v>
      </c>
    </row>
    <row r="72" spans="1:38" x14ac:dyDescent="0.3">
      <c r="A72"/>
      <c r="B72" s="95">
        <v>10069081</v>
      </c>
      <c r="C72" s="96" t="s">
        <v>446</v>
      </c>
      <c r="D72" s="97" t="str">
        <f t="shared" si="1"/>
        <v>4.3-10069081</v>
      </c>
      <c r="E72" s="96" t="s">
        <v>447</v>
      </c>
      <c r="F72" s="102" t="s">
        <v>448</v>
      </c>
      <c r="G72" s="99" t="s">
        <v>439</v>
      </c>
      <c r="H72" s="99" t="s">
        <v>257</v>
      </c>
      <c r="I72" s="99" t="s">
        <v>320</v>
      </c>
      <c r="J72" s="100"/>
      <c r="K72" s="100"/>
      <c r="L72" s="100"/>
      <c r="M72" s="100"/>
      <c r="N72" s="100"/>
      <c r="O72" s="100"/>
      <c r="P72" s="94">
        <v>2028</v>
      </c>
      <c r="Q72" s="94" t="s">
        <v>197</v>
      </c>
      <c r="R72" s="94" t="s">
        <v>259</v>
      </c>
      <c r="S72" s="187"/>
      <c r="T72" s="185"/>
      <c r="U72" s="185"/>
      <c r="V72" s="105" t="s">
        <v>77</v>
      </c>
      <c r="W72" s="105" t="s">
        <v>74</v>
      </c>
      <c r="X72" s="101"/>
      <c r="Y72" s="94"/>
      <c r="Z72" s="94">
        <v>1</v>
      </c>
      <c r="AA72" s="94">
        <v>1</v>
      </c>
      <c r="AB72" s="94"/>
      <c r="AC72" s="94">
        <v>1</v>
      </c>
      <c r="AD72" s="94">
        <v>1</v>
      </c>
      <c r="AE72" s="102" t="s">
        <v>261</v>
      </c>
      <c r="AF72" s="94">
        <v>1</v>
      </c>
      <c r="AG72" s="94"/>
      <c r="AH72" s="94">
        <v>1</v>
      </c>
      <c r="AI72" s="94">
        <v>1</v>
      </c>
      <c r="AJ72" s="94"/>
      <c r="AK72" s="94"/>
      <c r="AL72" s="94">
        <v>1</v>
      </c>
    </row>
    <row r="73" spans="1:38" x14ac:dyDescent="0.3">
      <c r="A73"/>
      <c r="B73" s="95">
        <v>10022508</v>
      </c>
      <c r="C73" s="96" t="s">
        <v>449</v>
      </c>
      <c r="D73" s="97" t="str">
        <f t="shared" si="1"/>
        <v>4.3-10022508</v>
      </c>
      <c r="E73" s="96" t="s">
        <v>450</v>
      </c>
      <c r="F73" s="102" t="s">
        <v>451</v>
      </c>
      <c r="G73" s="99" t="s">
        <v>439</v>
      </c>
      <c r="H73" s="99" t="s">
        <v>257</v>
      </c>
      <c r="I73" s="99" t="s">
        <v>320</v>
      </c>
      <c r="J73" s="100"/>
      <c r="K73" s="100"/>
      <c r="L73" s="100"/>
      <c r="M73" s="100"/>
      <c r="N73" s="100"/>
      <c r="O73" s="100"/>
      <c r="P73" s="94">
        <v>2029</v>
      </c>
      <c r="Q73" s="94" t="s">
        <v>197</v>
      </c>
      <c r="R73" s="94" t="s">
        <v>259</v>
      </c>
      <c r="S73" s="104" t="s">
        <v>69</v>
      </c>
      <c r="T73" s="185"/>
      <c r="U73" s="185"/>
      <c r="V73" s="105" t="s">
        <v>77</v>
      </c>
      <c r="W73" s="105" t="s">
        <v>74</v>
      </c>
      <c r="X73" s="101"/>
      <c r="Y73" s="95"/>
      <c r="Z73" s="94">
        <v>1</v>
      </c>
      <c r="AA73" s="94">
        <v>1</v>
      </c>
      <c r="AB73" s="94"/>
      <c r="AC73" s="94">
        <v>1</v>
      </c>
      <c r="AD73" s="94">
        <v>1</v>
      </c>
      <c r="AE73" s="102" t="s">
        <v>261</v>
      </c>
      <c r="AF73" s="94">
        <v>1</v>
      </c>
      <c r="AG73" s="94"/>
      <c r="AH73" s="94">
        <v>1</v>
      </c>
      <c r="AI73" s="94">
        <v>1</v>
      </c>
      <c r="AJ73" s="94"/>
      <c r="AK73" s="94"/>
      <c r="AL73" s="94">
        <v>1</v>
      </c>
    </row>
    <row r="74" spans="1:38" x14ac:dyDescent="0.3">
      <c r="A74"/>
      <c r="B74" s="95">
        <v>10068650</v>
      </c>
      <c r="C74" s="96" t="s">
        <v>452</v>
      </c>
      <c r="D74" s="97" t="str">
        <f t="shared" si="1"/>
        <v>4.3-10068650</v>
      </c>
      <c r="E74" s="96" t="s">
        <v>453</v>
      </c>
      <c r="F74" s="102" t="s">
        <v>454</v>
      </c>
      <c r="G74" s="99" t="s">
        <v>439</v>
      </c>
      <c r="H74" s="99" t="s">
        <v>257</v>
      </c>
      <c r="I74" s="99" t="s">
        <v>320</v>
      </c>
      <c r="J74" s="100"/>
      <c r="K74" s="100"/>
      <c r="L74" s="100"/>
      <c r="M74" s="100"/>
      <c r="N74" s="100"/>
      <c r="O74" s="100"/>
      <c r="P74" s="94">
        <v>2032</v>
      </c>
      <c r="Q74" s="94" t="s">
        <v>197</v>
      </c>
      <c r="R74" s="94" t="s">
        <v>259</v>
      </c>
      <c r="S74" s="104" t="s">
        <v>69</v>
      </c>
      <c r="T74" s="185"/>
      <c r="U74" s="185"/>
      <c r="V74" s="105" t="s">
        <v>77</v>
      </c>
      <c r="W74" s="105" t="s">
        <v>74</v>
      </c>
      <c r="X74" s="101"/>
      <c r="Y74" s="95"/>
      <c r="Z74" s="94">
        <v>1</v>
      </c>
      <c r="AA74" s="94">
        <v>1</v>
      </c>
      <c r="AB74" s="94"/>
      <c r="AC74" s="94">
        <v>1</v>
      </c>
      <c r="AD74" s="94">
        <v>1</v>
      </c>
      <c r="AE74" s="102" t="s">
        <v>261</v>
      </c>
      <c r="AF74" s="94">
        <v>1</v>
      </c>
      <c r="AG74" s="94"/>
      <c r="AH74" s="94">
        <v>1</v>
      </c>
      <c r="AI74" s="94">
        <v>1</v>
      </c>
      <c r="AJ74" s="94"/>
      <c r="AK74" s="94"/>
      <c r="AL74" s="94">
        <v>1</v>
      </c>
    </row>
    <row r="75" spans="1:38" x14ac:dyDescent="0.3">
      <c r="A75"/>
      <c r="B75" s="95">
        <v>10068691</v>
      </c>
      <c r="C75" s="96" t="s">
        <v>455</v>
      </c>
      <c r="D75" s="97" t="str">
        <f t="shared" si="1"/>
        <v>4.3-10068691</v>
      </c>
      <c r="E75" s="96" t="s">
        <v>456</v>
      </c>
      <c r="F75" s="102" t="s">
        <v>457</v>
      </c>
      <c r="G75" s="99" t="s">
        <v>439</v>
      </c>
      <c r="H75" s="99" t="s">
        <v>257</v>
      </c>
      <c r="I75" s="99" t="s">
        <v>320</v>
      </c>
      <c r="J75" s="100"/>
      <c r="K75" s="100"/>
      <c r="L75" s="100"/>
      <c r="M75" s="100"/>
      <c r="N75" s="100"/>
      <c r="O75" s="100"/>
      <c r="P75" s="94">
        <v>2031</v>
      </c>
      <c r="Q75" s="94" t="s">
        <v>197</v>
      </c>
      <c r="R75" s="94" t="s">
        <v>259</v>
      </c>
      <c r="S75" s="109" t="s">
        <v>63</v>
      </c>
      <c r="T75" s="185"/>
      <c r="U75" s="185"/>
      <c r="V75" s="105" t="s">
        <v>77</v>
      </c>
      <c r="W75" s="101"/>
      <c r="X75" s="101"/>
      <c r="Y75" s="94"/>
      <c r="Z75" s="94">
        <v>1</v>
      </c>
      <c r="AA75" s="94">
        <v>1</v>
      </c>
      <c r="AB75" s="94"/>
      <c r="AC75" s="94">
        <v>1</v>
      </c>
      <c r="AD75" s="94">
        <v>1</v>
      </c>
      <c r="AE75" s="102" t="s">
        <v>261</v>
      </c>
      <c r="AF75" s="94">
        <v>1</v>
      </c>
      <c r="AG75" s="94"/>
      <c r="AH75" s="94">
        <v>1</v>
      </c>
      <c r="AI75" s="94">
        <v>1</v>
      </c>
      <c r="AJ75" s="94"/>
      <c r="AK75" s="94"/>
      <c r="AL75" s="94"/>
    </row>
    <row r="76" spans="1:38" x14ac:dyDescent="0.3">
      <c r="A76"/>
      <c r="B76" s="95">
        <v>10022499</v>
      </c>
      <c r="C76" s="96" t="s">
        <v>458</v>
      </c>
      <c r="D76" s="97" t="str">
        <f t="shared" si="1"/>
        <v>4.3-10022499</v>
      </c>
      <c r="E76" s="96" t="s">
        <v>459</v>
      </c>
      <c r="F76" s="102" t="s">
        <v>460</v>
      </c>
      <c r="G76" s="99" t="s">
        <v>439</v>
      </c>
      <c r="H76" s="99" t="s">
        <v>257</v>
      </c>
      <c r="I76" s="99" t="s">
        <v>320</v>
      </c>
      <c r="J76" s="100"/>
      <c r="K76" s="100"/>
      <c r="L76" s="100"/>
      <c r="M76" s="100"/>
      <c r="N76" s="100"/>
      <c r="O76" s="100"/>
      <c r="P76" s="94">
        <v>2030</v>
      </c>
      <c r="Q76" s="94" t="s">
        <v>197</v>
      </c>
      <c r="R76" s="94" t="s">
        <v>259</v>
      </c>
      <c r="S76" s="104" t="s">
        <v>69</v>
      </c>
      <c r="T76" s="185"/>
      <c r="U76" s="185"/>
      <c r="V76" s="105" t="s">
        <v>77</v>
      </c>
      <c r="W76" s="105" t="s">
        <v>74</v>
      </c>
      <c r="X76" s="101"/>
      <c r="Y76" s="94"/>
      <c r="Z76" s="94">
        <v>1</v>
      </c>
      <c r="AA76" s="94">
        <v>1</v>
      </c>
      <c r="AB76" s="94"/>
      <c r="AC76" s="94">
        <v>1</v>
      </c>
      <c r="AD76" s="94">
        <v>1</v>
      </c>
      <c r="AE76" s="102" t="s">
        <v>261</v>
      </c>
      <c r="AF76" s="94">
        <v>1</v>
      </c>
      <c r="AG76" s="94"/>
      <c r="AH76" s="94">
        <v>1</v>
      </c>
      <c r="AI76" s="94">
        <v>1</v>
      </c>
      <c r="AJ76" s="94"/>
      <c r="AK76" s="94"/>
      <c r="AL76" s="94">
        <v>1</v>
      </c>
    </row>
    <row r="77" spans="1:38" x14ac:dyDescent="0.3">
      <c r="A77"/>
      <c r="B77" s="95">
        <v>10068673</v>
      </c>
      <c r="C77" s="96" t="s">
        <v>461</v>
      </c>
      <c r="D77" s="97" t="str">
        <f t="shared" si="1"/>
        <v>4.3-10068673</v>
      </c>
      <c r="E77" s="96" t="s">
        <v>462</v>
      </c>
      <c r="F77" s="102" t="s">
        <v>463</v>
      </c>
      <c r="G77" s="99" t="s">
        <v>439</v>
      </c>
      <c r="H77" s="99" t="s">
        <v>257</v>
      </c>
      <c r="I77" s="99" t="s">
        <v>320</v>
      </c>
      <c r="J77" s="100"/>
      <c r="K77" s="100"/>
      <c r="L77" s="100"/>
      <c r="M77" s="100"/>
      <c r="N77" s="100"/>
      <c r="O77" s="100"/>
      <c r="P77" s="94">
        <v>2030</v>
      </c>
      <c r="Q77" s="94" t="s">
        <v>197</v>
      </c>
      <c r="R77" s="94" t="s">
        <v>259</v>
      </c>
      <c r="S77" s="104" t="s">
        <v>327</v>
      </c>
      <c r="T77" s="185"/>
      <c r="U77" s="185"/>
      <c r="V77" s="105" t="s">
        <v>77</v>
      </c>
      <c r="W77" s="105" t="s">
        <v>74</v>
      </c>
      <c r="X77" s="101"/>
      <c r="Y77" s="94"/>
      <c r="Z77" s="94">
        <v>1</v>
      </c>
      <c r="AA77" s="94">
        <v>1</v>
      </c>
      <c r="AB77" s="94"/>
      <c r="AC77" s="94">
        <v>1</v>
      </c>
      <c r="AD77" s="94">
        <v>1</v>
      </c>
      <c r="AE77" s="102" t="s">
        <v>261</v>
      </c>
      <c r="AF77" s="94">
        <v>1</v>
      </c>
      <c r="AG77" s="94"/>
      <c r="AH77" s="94">
        <v>1</v>
      </c>
      <c r="AI77" s="94">
        <v>1</v>
      </c>
      <c r="AJ77" s="94"/>
      <c r="AK77" s="94"/>
      <c r="AL77" s="94"/>
    </row>
    <row r="78" spans="1:38" x14ac:dyDescent="0.3">
      <c r="A78"/>
      <c r="B78" s="95">
        <v>10038241</v>
      </c>
      <c r="C78" s="96" t="s">
        <v>464</v>
      </c>
      <c r="D78" s="97" t="str">
        <f t="shared" si="1"/>
        <v>4.3-10038241</v>
      </c>
      <c r="E78" s="96" t="s">
        <v>465</v>
      </c>
      <c r="F78" s="102" t="s">
        <v>466</v>
      </c>
      <c r="G78" s="99" t="s">
        <v>286</v>
      </c>
      <c r="H78" s="99" t="s">
        <v>287</v>
      </c>
      <c r="I78" s="99" t="s">
        <v>288</v>
      </c>
      <c r="J78" s="100"/>
      <c r="K78" s="100"/>
      <c r="L78" s="100"/>
      <c r="M78" s="100"/>
      <c r="N78" s="100"/>
      <c r="O78" s="100"/>
      <c r="P78" s="94">
        <v>2027</v>
      </c>
      <c r="Q78" s="94" t="s">
        <v>197</v>
      </c>
      <c r="R78" s="94" t="s">
        <v>259</v>
      </c>
      <c r="S78" s="104" t="s">
        <v>327</v>
      </c>
      <c r="T78" s="185" t="s">
        <v>121</v>
      </c>
      <c r="U78" s="185" t="s">
        <v>127</v>
      </c>
      <c r="V78" s="105" t="s">
        <v>77</v>
      </c>
      <c r="W78" s="105" t="s">
        <v>74</v>
      </c>
      <c r="X78" s="101"/>
      <c r="Y78" s="94"/>
      <c r="Z78" s="94">
        <v>1</v>
      </c>
      <c r="AA78" s="94">
        <v>1</v>
      </c>
      <c r="AB78" s="94"/>
      <c r="AC78" s="94">
        <v>1</v>
      </c>
      <c r="AD78" s="94">
        <v>1</v>
      </c>
      <c r="AE78" s="102" t="s">
        <v>261</v>
      </c>
      <c r="AF78" s="94"/>
      <c r="AG78" s="94"/>
      <c r="AH78" s="94">
        <v>1</v>
      </c>
      <c r="AI78" s="94">
        <v>1</v>
      </c>
      <c r="AJ78" s="94">
        <v>1</v>
      </c>
      <c r="AK78" s="94"/>
      <c r="AL78" s="94"/>
    </row>
    <row r="79" spans="1:38" x14ac:dyDescent="0.3">
      <c r="A79"/>
      <c r="B79" s="95">
        <v>10033694</v>
      </c>
      <c r="C79" s="96" t="s">
        <v>467</v>
      </c>
      <c r="D79" s="97" t="str">
        <f t="shared" si="1"/>
        <v>4.3-10033694</v>
      </c>
      <c r="E79" s="96" t="s">
        <v>468</v>
      </c>
      <c r="F79" s="102" t="s">
        <v>469</v>
      </c>
      <c r="G79" s="99" t="s">
        <v>286</v>
      </c>
      <c r="H79" s="99" t="s">
        <v>287</v>
      </c>
      <c r="I79" s="99" t="s">
        <v>288</v>
      </c>
      <c r="J79" s="100"/>
      <c r="K79" s="100"/>
      <c r="L79" s="100"/>
      <c r="M79" s="100"/>
      <c r="N79" s="100"/>
      <c r="O79" s="100"/>
      <c r="P79" s="94">
        <v>2027</v>
      </c>
      <c r="Q79" s="94" t="s">
        <v>197</v>
      </c>
      <c r="R79" s="94" t="s">
        <v>259</v>
      </c>
      <c r="S79" s="104" t="s">
        <v>327</v>
      </c>
      <c r="T79" s="185"/>
      <c r="U79" s="185"/>
      <c r="V79" s="105" t="s">
        <v>77</v>
      </c>
      <c r="W79" s="105" t="s">
        <v>74</v>
      </c>
      <c r="X79" s="101"/>
      <c r="Y79" s="94"/>
      <c r="Z79" s="94">
        <v>1</v>
      </c>
      <c r="AA79" s="94">
        <v>1</v>
      </c>
      <c r="AB79" s="94"/>
      <c r="AC79" s="94">
        <v>1</v>
      </c>
      <c r="AD79" s="94">
        <v>1</v>
      </c>
      <c r="AE79" s="102" t="s">
        <v>261</v>
      </c>
      <c r="AF79" s="94"/>
      <c r="AG79" s="94"/>
      <c r="AH79" s="94">
        <v>1</v>
      </c>
      <c r="AI79" s="94">
        <v>1</v>
      </c>
      <c r="AJ79" s="94">
        <v>1</v>
      </c>
      <c r="AK79" s="94"/>
      <c r="AL79" s="94"/>
    </row>
    <row r="80" spans="1:38" x14ac:dyDescent="0.3">
      <c r="A80"/>
      <c r="B80" s="95">
        <v>10033695</v>
      </c>
      <c r="C80" s="96" t="s">
        <v>470</v>
      </c>
      <c r="D80" s="97" t="str">
        <f t="shared" si="1"/>
        <v>4.3-10033695</v>
      </c>
      <c r="E80" s="96" t="s">
        <v>471</v>
      </c>
      <c r="F80" s="102" t="s">
        <v>472</v>
      </c>
      <c r="G80" s="99" t="s">
        <v>286</v>
      </c>
      <c r="H80" s="99" t="s">
        <v>287</v>
      </c>
      <c r="I80" s="99" t="s">
        <v>288</v>
      </c>
      <c r="J80" s="100"/>
      <c r="K80" s="100"/>
      <c r="L80" s="100"/>
      <c r="M80" s="100"/>
      <c r="N80" s="100"/>
      <c r="O80" s="100"/>
      <c r="P80" s="94">
        <v>2029</v>
      </c>
      <c r="Q80" s="110" t="s">
        <v>197</v>
      </c>
      <c r="R80" s="110" t="s">
        <v>259</v>
      </c>
      <c r="S80" s="104" t="s">
        <v>69</v>
      </c>
      <c r="T80" s="185"/>
      <c r="U80" s="185"/>
      <c r="V80" s="105" t="s">
        <v>77</v>
      </c>
      <c r="W80" s="105" t="s">
        <v>74</v>
      </c>
      <c r="X80" s="101"/>
      <c r="Y80" s="94"/>
      <c r="Z80" s="94">
        <v>1</v>
      </c>
      <c r="AA80" s="94">
        <v>1</v>
      </c>
      <c r="AB80" s="94"/>
      <c r="AC80" s="94">
        <v>1</v>
      </c>
      <c r="AD80" s="94">
        <v>1</v>
      </c>
      <c r="AE80" s="102" t="s">
        <v>261</v>
      </c>
      <c r="AF80" s="94"/>
      <c r="AG80" s="94"/>
      <c r="AH80" s="94">
        <v>1</v>
      </c>
      <c r="AI80" s="94">
        <v>1</v>
      </c>
      <c r="AJ80" s="94">
        <v>1</v>
      </c>
      <c r="AK80" s="94"/>
      <c r="AL80" s="94"/>
    </row>
    <row r="81" spans="1:38" x14ac:dyDescent="0.3">
      <c r="A81"/>
      <c r="B81" s="95">
        <v>10068009</v>
      </c>
      <c r="C81" s="96" t="s">
        <v>473</v>
      </c>
      <c r="D81" s="97" t="str">
        <f t="shared" si="1"/>
        <v>4.3-10068009</v>
      </c>
      <c r="E81" s="96" t="s">
        <v>474</v>
      </c>
      <c r="F81" s="102" t="s">
        <v>475</v>
      </c>
      <c r="G81" s="99" t="s">
        <v>286</v>
      </c>
      <c r="H81" s="99" t="s">
        <v>287</v>
      </c>
      <c r="I81" s="99" t="s">
        <v>288</v>
      </c>
      <c r="J81" s="100"/>
      <c r="K81" s="100"/>
      <c r="L81" s="100"/>
      <c r="M81" s="100"/>
      <c r="N81" s="100"/>
      <c r="O81" s="100"/>
      <c r="P81" s="94">
        <v>2028</v>
      </c>
      <c r="Q81" s="94" t="s">
        <v>197</v>
      </c>
      <c r="R81" s="94" t="s">
        <v>259</v>
      </c>
      <c r="S81" s="104" t="s">
        <v>327</v>
      </c>
      <c r="T81" s="185"/>
      <c r="U81" s="185"/>
      <c r="V81" s="105" t="s">
        <v>77</v>
      </c>
      <c r="W81" s="105" t="s">
        <v>74</v>
      </c>
      <c r="X81" s="101"/>
      <c r="Y81" s="94"/>
      <c r="Z81" s="94">
        <v>1</v>
      </c>
      <c r="AA81" s="94">
        <v>1</v>
      </c>
      <c r="AB81" s="94"/>
      <c r="AC81" s="94">
        <v>1</v>
      </c>
      <c r="AD81" s="94">
        <v>1</v>
      </c>
      <c r="AE81" s="102" t="s">
        <v>261</v>
      </c>
      <c r="AF81" s="94"/>
      <c r="AG81" s="94"/>
      <c r="AH81" s="94">
        <v>1</v>
      </c>
      <c r="AI81" s="94">
        <v>1</v>
      </c>
      <c r="AJ81" s="94">
        <v>1</v>
      </c>
      <c r="AK81" s="94"/>
      <c r="AL81" s="94"/>
    </row>
    <row r="82" spans="1:38" x14ac:dyDescent="0.3">
      <c r="A82"/>
      <c r="B82" s="95">
        <v>10068019</v>
      </c>
      <c r="C82" s="96" t="s">
        <v>476</v>
      </c>
      <c r="D82" s="97" t="str">
        <f t="shared" si="1"/>
        <v>4.3-10068019</v>
      </c>
      <c r="E82" s="96" t="s">
        <v>477</v>
      </c>
      <c r="F82" s="102" t="s">
        <v>478</v>
      </c>
      <c r="G82" s="99" t="s">
        <v>286</v>
      </c>
      <c r="H82" s="99" t="s">
        <v>287</v>
      </c>
      <c r="I82" s="99" t="s">
        <v>288</v>
      </c>
      <c r="J82" s="100"/>
      <c r="K82" s="100"/>
      <c r="L82" s="100"/>
      <c r="M82" s="100"/>
      <c r="N82" s="100"/>
      <c r="O82" s="100"/>
      <c r="P82" s="94">
        <v>2028</v>
      </c>
      <c r="Q82" s="94" t="s">
        <v>197</v>
      </c>
      <c r="R82" s="94" t="s">
        <v>259</v>
      </c>
      <c r="S82" s="104" t="s">
        <v>327</v>
      </c>
      <c r="T82" s="185"/>
      <c r="U82" s="185"/>
      <c r="V82" s="105" t="s">
        <v>77</v>
      </c>
      <c r="W82" s="105" t="s">
        <v>74</v>
      </c>
      <c r="X82" s="101"/>
      <c r="Y82" s="94"/>
      <c r="Z82" s="94">
        <v>1</v>
      </c>
      <c r="AA82" s="94">
        <v>1</v>
      </c>
      <c r="AB82" s="94"/>
      <c r="AC82" s="94">
        <v>1</v>
      </c>
      <c r="AD82" s="94">
        <v>1</v>
      </c>
      <c r="AE82" s="102" t="s">
        <v>261</v>
      </c>
      <c r="AF82" s="94"/>
      <c r="AG82" s="94"/>
      <c r="AH82" s="94">
        <v>1</v>
      </c>
      <c r="AI82" s="94">
        <v>1</v>
      </c>
      <c r="AJ82" s="94">
        <v>1</v>
      </c>
      <c r="AK82" s="94"/>
      <c r="AL82" s="94"/>
    </row>
    <row r="83" spans="1:38" x14ac:dyDescent="0.3">
      <c r="A83"/>
      <c r="B83" s="95">
        <v>10070627</v>
      </c>
      <c r="C83" s="96" t="s">
        <v>479</v>
      </c>
      <c r="D83" s="97" t="str">
        <f t="shared" si="1"/>
        <v>4.3-10070627</v>
      </c>
      <c r="E83" s="96" t="s">
        <v>480</v>
      </c>
      <c r="F83" s="102" t="s">
        <v>481</v>
      </c>
      <c r="G83" s="99" t="s">
        <v>286</v>
      </c>
      <c r="H83" s="99" t="s">
        <v>287</v>
      </c>
      <c r="I83" s="99" t="s">
        <v>288</v>
      </c>
      <c r="J83" s="100"/>
      <c r="K83" s="100"/>
      <c r="L83" s="100"/>
      <c r="M83" s="100"/>
      <c r="N83" s="100"/>
      <c r="O83" s="100"/>
      <c r="P83" s="94">
        <v>2027</v>
      </c>
      <c r="Q83" s="94" t="s">
        <v>197</v>
      </c>
      <c r="R83" s="94" t="s">
        <v>259</v>
      </c>
      <c r="S83" s="104" t="s">
        <v>327</v>
      </c>
      <c r="T83" s="185"/>
      <c r="U83" s="185"/>
      <c r="V83" s="105" t="s">
        <v>77</v>
      </c>
      <c r="W83" s="105" t="s">
        <v>74</v>
      </c>
      <c r="X83" s="101"/>
      <c r="Y83" s="94"/>
      <c r="Z83" s="94">
        <v>1</v>
      </c>
      <c r="AA83" s="94">
        <v>1</v>
      </c>
      <c r="AB83" s="94"/>
      <c r="AC83" s="94">
        <v>1</v>
      </c>
      <c r="AD83" s="94">
        <v>1</v>
      </c>
      <c r="AE83" s="102" t="s">
        <v>261</v>
      </c>
      <c r="AF83" s="94"/>
      <c r="AG83" s="94"/>
      <c r="AH83" s="94">
        <v>1</v>
      </c>
      <c r="AI83" s="94">
        <v>1</v>
      </c>
      <c r="AJ83" s="94">
        <v>1</v>
      </c>
      <c r="AK83" s="94"/>
      <c r="AL83" s="94"/>
    </row>
    <row r="84" spans="1:38" ht="14.4" customHeight="1" x14ac:dyDescent="0.3">
      <c r="A84"/>
      <c r="B84" s="95">
        <v>10053729</v>
      </c>
      <c r="C84" s="96" t="s">
        <v>482</v>
      </c>
      <c r="D84" s="97" t="str">
        <f t="shared" si="1"/>
        <v>4.3-10053729</v>
      </c>
      <c r="E84" s="96" t="s">
        <v>483</v>
      </c>
      <c r="F84" s="102" t="s">
        <v>484</v>
      </c>
      <c r="G84" s="99" t="s">
        <v>286</v>
      </c>
      <c r="H84" s="99" t="s">
        <v>287</v>
      </c>
      <c r="I84" s="99" t="s">
        <v>288</v>
      </c>
      <c r="J84" s="100"/>
      <c r="K84" s="100"/>
      <c r="L84" s="100"/>
      <c r="M84" s="100"/>
      <c r="N84" s="100"/>
      <c r="O84" s="100"/>
      <c r="P84" s="94">
        <v>2030</v>
      </c>
      <c r="Q84" s="94" t="s">
        <v>197</v>
      </c>
      <c r="R84" s="94" t="s">
        <v>259</v>
      </c>
      <c r="S84" s="106" t="s">
        <v>121</v>
      </c>
      <c r="T84" s="106" t="s">
        <v>127</v>
      </c>
      <c r="U84" s="105" t="s">
        <v>77</v>
      </c>
      <c r="V84" s="101"/>
      <c r="W84" s="101"/>
      <c r="X84" s="101"/>
      <c r="Y84" s="94"/>
      <c r="Z84" s="94">
        <v>1</v>
      </c>
      <c r="AA84" s="94">
        <v>1</v>
      </c>
      <c r="AB84" s="94"/>
      <c r="AC84" s="94">
        <v>1</v>
      </c>
      <c r="AD84" s="94">
        <v>1</v>
      </c>
      <c r="AE84" s="102" t="s">
        <v>261</v>
      </c>
      <c r="AF84" s="94"/>
      <c r="AG84" s="94"/>
      <c r="AH84" s="94">
        <v>1</v>
      </c>
      <c r="AI84" s="94">
        <v>1</v>
      </c>
      <c r="AJ84" s="94">
        <v>1</v>
      </c>
      <c r="AK84" s="94"/>
      <c r="AL84" s="94"/>
    </row>
    <row r="85" spans="1:38" x14ac:dyDescent="0.3">
      <c r="A85"/>
      <c r="B85" s="95">
        <v>10018717</v>
      </c>
      <c r="C85" s="96" t="s">
        <v>485</v>
      </c>
      <c r="D85" s="97" t="str">
        <f t="shared" si="1"/>
        <v>4.3-10018717</v>
      </c>
      <c r="E85" s="96" t="s">
        <v>486</v>
      </c>
      <c r="F85" s="102" t="s">
        <v>487</v>
      </c>
      <c r="G85" s="99" t="s">
        <v>286</v>
      </c>
      <c r="H85" s="99" t="s">
        <v>287</v>
      </c>
      <c r="I85" s="99" t="s">
        <v>288</v>
      </c>
      <c r="J85" s="100"/>
      <c r="K85" s="100"/>
      <c r="L85" s="100"/>
      <c r="M85" s="100"/>
      <c r="N85" s="100"/>
      <c r="O85" s="100"/>
      <c r="P85" s="94">
        <v>2027</v>
      </c>
      <c r="Q85" s="94" t="s">
        <v>197</v>
      </c>
      <c r="R85" s="94" t="s">
        <v>259</v>
      </c>
      <c r="S85" s="104" t="s">
        <v>327</v>
      </c>
      <c r="T85" s="185" t="s">
        <v>124</v>
      </c>
      <c r="U85" s="105" t="s">
        <v>77</v>
      </c>
      <c r="V85" s="105" t="s">
        <v>74</v>
      </c>
      <c r="W85" s="101"/>
      <c r="X85" s="101"/>
      <c r="Y85" s="108"/>
      <c r="Z85" s="94">
        <v>1</v>
      </c>
      <c r="AA85" s="94">
        <v>1</v>
      </c>
      <c r="AB85" s="94"/>
      <c r="AC85" s="94">
        <v>1</v>
      </c>
      <c r="AD85" s="94">
        <v>1</v>
      </c>
      <c r="AE85" s="102" t="s">
        <v>261</v>
      </c>
      <c r="AF85" s="94"/>
      <c r="AG85" s="94"/>
      <c r="AH85" s="94">
        <v>1</v>
      </c>
      <c r="AI85" s="94">
        <v>1</v>
      </c>
      <c r="AJ85" s="94">
        <v>1</v>
      </c>
      <c r="AK85" s="94"/>
      <c r="AL85" s="94"/>
    </row>
    <row r="86" spans="1:38" x14ac:dyDescent="0.3">
      <c r="A86"/>
      <c r="B86" s="95">
        <v>10020148</v>
      </c>
      <c r="C86" s="96" t="s">
        <v>488</v>
      </c>
      <c r="D86" s="97" t="str">
        <f t="shared" si="1"/>
        <v>4.3-10020148</v>
      </c>
      <c r="E86" s="96" t="s">
        <v>489</v>
      </c>
      <c r="F86" s="102" t="s">
        <v>490</v>
      </c>
      <c r="G86" s="99" t="s">
        <v>286</v>
      </c>
      <c r="H86" s="99" t="s">
        <v>287</v>
      </c>
      <c r="I86" s="99" t="s">
        <v>288</v>
      </c>
      <c r="J86" s="100"/>
      <c r="K86" s="100"/>
      <c r="L86" s="100"/>
      <c r="M86" s="100"/>
      <c r="N86" s="100"/>
      <c r="O86" s="100"/>
      <c r="P86" s="94">
        <v>2027</v>
      </c>
      <c r="Q86" s="94" t="s">
        <v>197</v>
      </c>
      <c r="R86" s="94" t="s">
        <v>259</v>
      </c>
      <c r="S86" s="104" t="s">
        <v>327</v>
      </c>
      <c r="T86" s="185"/>
      <c r="U86" s="105" t="s">
        <v>77</v>
      </c>
      <c r="V86" s="105" t="s">
        <v>74</v>
      </c>
      <c r="W86" s="101"/>
      <c r="X86" s="101"/>
      <c r="Y86" s="108"/>
      <c r="Z86" s="94">
        <v>1</v>
      </c>
      <c r="AA86" s="94">
        <v>1</v>
      </c>
      <c r="AB86" s="94"/>
      <c r="AC86" s="94">
        <v>1</v>
      </c>
      <c r="AD86" s="94">
        <v>1</v>
      </c>
      <c r="AE86" s="102" t="s">
        <v>261</v>
      </c>
      <c r="AF86" s="94"/>
      <c r="AG86" s="94"/>
      <c r="AH86" s="94">
        <v>1</v>
      </c>
      <c r="AI86" s="94">
        <v>1</v>
      </c>
      <c r="AJ86" s="94">
        <v>1</v>
      </c>
      <c r="AK86" s="94"/>
      <c r="AL86" s="94"/>
    </row>
    <row r="87" spans="1:38" x14ac:dyDescent="0.3">
      <c r="A87"/>
      <c r="B87" s="95">
        <v>10020149</v>
      </c>
      <c r="C87" s="96" t="s">
        <v>491</v>
      </c>
      <c r="D87" s="97" t="str">
        <f t="shared" si="1"/>
        <v>4.3-10020149</v>
      </c>
      <c r="E87" s="96" t="s">
        <v>492</v>
      </c>
      <c r="F87" s="102" t="s">
        <v>493</v>
      </c>
      <c r="G87" s="99" t="s">
        <v>286</v>
      </c>
      <c r="H87" s="99" t="s">
        <v>287</v>
      </c>
      <c r="I87" s="99" t="s">
        <v>288</v>
      </c>
      <c r="J87" s="100"/>
      <c r="K87" s="100"/>
      <c r="L87" s="100"/>
      <c r="M87" s="100"/>
      <c r="N87" s="100"/>
      <c r="O87" s="100"/>
      <c r="P87" s="94">
        <v>2030</v>
      </c>
      <c r="Q87" s="94" t="s">
        <v>197</v>
      </c>
      <c r="R87" s="94" t="s">
        <v>259</v>
      </c>
      <c r="S87" s="104" t="s">
        <v>327</v>
      </c>
      <c r="T87" s="185"/>
      <c r="U87" s="105" t="s">
        <v>77</v>
      </c>
      <c r="V87" s="105" t="s">
        <v>74</v>
      </c>
      <c r="W87" s="101"/>
      <c r="X87" s="101"/>
      <c r="Y87" s="108"/>
      <c r="Z87" s="94">
        <v>1</v>
      </c>
      <c r="AA87" s="94">
        <v>1</v>
      </c>
      <c r="AB87" s="94"/>
      <c r="AC87" s="94">
        <v>1</v>
      </c>
      <c r="AD87" s="94">
        <v>1</v>
      </c>
      <c r="AE87" s="102" t="s">
        <v>261</v>
      </c>
      <c r="AF87" s="94"/>
      <c r="AG87" s="94"/>
      <c r="AH87" s="94">
        <v>1</v>
      </c>
      <c r="AI87" s="94">
        <v>1</v>
      </c>
      <c r="AJ87" s="94">
        <v>1</v>
      </c>
      <c r="AK87" s="94"/>
      <c r="AL87" s="94"/>
    </row>
    <row r="88" spans="1:38" x14ac:dyDescent="0.3">
      <c r="A88"/>
      <c r="B88" s="95">
        <v>10020150</v>
      </c>
      <c r="C88" s="96" t="s">
        <v>494</v>
      </c>
      <c r="D88" s="97" t="str">
        <f t="shared" si="1"/>
        <v>4.3-10020150</v>
      </c>
      <c r="E88" s="96" t="s">
        <v>495</v>
      </c>
      <c r="F88" s="102" t="s">
        <v>496</v>
      </c>
      <c r="G88" s="99" t="s">
        <v>286</v>
      </c>
      <c r="H88" s="99" t="s">
        <v>287</v>
      </c>
      <c r="I88" s="99" t="s">
        <v>288</v>
      </c>
      <c r="J88" s="100"/>
      <c r="K88" s="100"/>
      <c r="L88" s="100"/>
      <c r="M88" s="100"/>
      <c r="N88" s="100"/>
      <c r="O88" s="100"/>
      <c r="P88" s="94">
        <v>2033</v>
      </c>
      <c r="Q88" s="94" t="s">
        <v>197</v>
      </c>
      <c r="R88" s="94" t="s">
        <v>259</v>
      </c>
      <c r="S88" s="104" t="s">
        <v>327</v>
      </c>
      <c r="T88" s="185"/>
      <c r="U88" s="105" t="s">
        <v>77</v>
      </c>
      <c r="V88" s="105" t="s">
        <v>74</v>
      </c>
      <c r="W88" s="101"/>
      <c r="X88" s="101"/>
      <c r="Y88" s="108"/>
      <c r="Z88" s="94">
        <v>1</v>
      </c>
      <c r="AA88" s="94">
        <v>1</v>
      </c>
      <c r="AB88" s="94"/>
      <c r="AC88" s="94">
        <v>1</v>
      </c>
      <c r="AD88" s="94">
        <v>1</v>
      </c>
      <c r="AE88" s="102" t="s">
        <v>261</v>
      </c>
      <c r="AF88" s="94"/>
      <c r="AG88" s="94"/>
      <c r="AH88" s="94">
        <v>1</v>
      </c>
      <c r="AI88" s="94">
        <v>1</v>
      </c>
      <c r="AJ88" s="94">
        <v>1</v>
      </c>
      <c r="AK88" s="94"/>
      <c r="AL88" s="94"/>
    </row>
    <row r="89" spans="1:38" x14ac:dyDescent="0.3">
      <c r="A89"/>
      <c r="B89" s="95">
        <v>10020153</v>
      </c>
      <c r="C89" s="96" t="s">
        <v>497</v>
      </c>
      <c r="D89" s="97" t="str">
        <f t="shared" si="1"/>
        <v>4.3-10020153</v>
      </c>
      <c r="E89" s="96" t="s">
        <v>498</v>
      </c>
      <c r="F89" s="102" t="s">
        <v>499</v>
      </c>
      <c r="G89" s="99" t="s">
        <v>286</v>
      </c>
      <c r="H89" s="99" t="s">
        <v>287</v>
      </c>
      <c r="I89" s="99" t="s">
        <v>288</v>
      </c>
      <c r="J89" s="100"/>
      <c r="K89" s="100"/>
      <c r="L89" s="100"/>
      <c r="M89" s="100"/>
      <c r="N89" s="100"/>
      <c r="O89" s="100"/>
      <c r="P89" s="94">
        <v>2030</v>
      </c>
      <c r="Q89" s="94" t="s">
        <v>197</v>
      </c>
      <c r="R89" s="94" t="s">
        <v>259</v>
      </c>
      <c r="S89" s="104" t="s">
        <v>327</v>
      </c>
      <c r="T89" s="185"/>
      <c r="U89" s="105" t="s">
        <v>77</v>
      </c>
      <c r="V89" s="105" t="s">
        <v>74</v>
      </c>
      <c r="W89" s="101"/>
      <c r="X89" s="101"/>
      <c r="Y89" s="108"/>
      <c r="Z89" s="94">
        <v>1</v>
      </c>
      <c r="AA89" s="94">
        <v>1</v>
      </c>
      <c r="AB89" s="94"/>
      <c r="AC89" s="94">
        <v>1</v>
      </c>
      <c r="AD89" s="94">
        <v>1</v>
      </c>
      <c r="AE89" s="102" t="s">
        <v>261</v>
      </c>
      <c r="AF89" s="94"/>
      <c r="AG89" s="94"/>
      <c r="AH89" s="94">
        <v>1</v>
      </c>
      <c r="AI89" s="94">
        <v>1</v>
      </c>
      <c r="AJ89" s="94">
        <v>1</v>
      </c>
      <c r="AK89" s="94"/>
      <c r="AL89" s="94"/>
    </row>
    <row r="90" spans="1:38" x14ac:dyDescent="0.3">
      <c r="A90"/>
      <c r="B90" s="95">
        <v>10018695</v>
      </c>
      <c r="C90" s="96" t="s">
        <v>500</v>
      </c>
      <c r="D90" s="97" t="str">
        <f t="shared" si="1"/>
        <v>4.3-10018695</v>
      </c>
      <c r="E90" s="96" t="s">
        <v>501</v>
      </c>
      <c r="F90" s="102" t="s">
        <v>502</v>
      </c>
      <c r="G90" s="99" t="s">
        <v>286</v>
      </c>
      <c r="H90" s="99" t="s">
        <v>287</v>
      </c>
      <c r="I90" s="99" t="s">
        <v>288</v>
      </c>
      <c r="J90" s="100"/>
      <c r="K90" s="100"/>
      <c r="L90" s="100"/>
      <c r="M90" s="100"/>
      <c r="N90" s="100"/>
      <c r="O90" s="100"/>
      <c r="P90" s="94">
        <v>2027</v>
      </c>
      <c r="Q90" s="94" t="s">
        <v>197</v>
      </c>
      <c r="R90" s="94" t="s">
        <v>259</v>
      </c>
      <c r="S90" s="104" t="s">
        <v>327</v>
      </c>
      <c r="T90" s="185"/>
      <c r="U90" s="105" t="s">
        <v>77</v>
      </c>
      <c r="V90" s="105" t="s">
        <v>74</v>
      </c>
      <c r="W90" s="101"/>
      <c r="X90" s="101"/>
      <c r="Y90" s="94"/>
      <c r="Z90" s="94">
        <v>1</v>
      </c>
      <c r="AA90" s="94">
        <v>1</v>
      </c>
      <c r="AB90" s="94"/>
      <c r="AC90" s="94">
        <v>1</v>
      </c>
      <c r="AD90" s="94">
        <v>1</v>
      </c>
      <c r="AE90" s="102" t="s">
        <v>261</v>
      </c>
      <c r="AF90" s="94"/>
      <c r="AG90" s="94"/>
      <c r="AH90" s="94">
        <v>1</v>
      </c>
      <c r="AI90" s="94">
        <v>1</v>
      </c>
      <c r="AJ90" s="94">
        <v>1</v>
      </c>
      <c r="AK90" s="94"/>
      <c r="AL90" s="94"/>
    </row>
    <row r="91" spans="1:38" x14ac:dyDescent="0.3">
      <c r="A91"/>
      <c r="B91" s="95">
        <v>10018708</v>
      </c>
      <c r="C91" s="96" t="s">
        <v>503</v>
      </c>
      <c r="D91" s="97" t="str">
        <f t="shared" si="1"/>
        <v>4.3-10018708</v>
      </c>
      <c r="E91" s="96" t="s">
        <v>504</v>
      </c>
      <c r="F91" s="102" t="s">
        <v>505</v>
      </c>
      <c r="G91" s="99" t="s">
        <v>286</v>
      </c>
      <c r="H91" s="99" t="s">
        <v>287</v>
      </c>
      <c r="I91" s="99" t="s">
        <v>288</v>
      </c>
      <c r="J91" s="100"/>
      <c r="K91" s="100"/>
      <c r="L91" s="100"/>
      <c r="M91" s="100"/>
      <c r="N91" s="100"/>
      <c r="O91" s="100"/>
      <c r="P91" s="94">
        <v>2026</v>
      </c>
      <c r="Q91" s="94" t="s">
        <v>197</v>
      </c>
      <c r="R91" s="94" t="s">
        <v>259</v>
      </c>
      <c r="S91" s="104" t="s">
        <v>327</v>
      </c>
      <c r="T91" s="185"/>
      <c r="U91" s="105" t="s">
        <v>77</v>
      </c>
      <c r="V91" s="105" t="s">
        <v>74</v>
      </c>
      <c r="W91" s="101"/>
      <c r="X91" s="101"/>
      <c r="Y91" s="108"/>
      <c r="Z91" s="94">
        <v>1</v>
      </c>
      <c r="AA91" s="94">
        <v>1</v>
      </c>
      <c r="AB91" s="94"/>
      <c r="AC91" s="94">
        <v>1</v>
      </c>
      <c r="AD91" s="94">
        <v>1</v>
      </c>
      <c r="AE91" s="102" t="s">
        <v>261</v>
      </c>
      <c r="AF91" s="94"/>
      <c r="AG91" s="94"/>
      <c r="AH91" s="94">
        <v>1</v>
      </c>
      <c r="AI91" s="94">
        <v>1</v>
      </c>
      <c r="AJ91" s="94">
        <v>1</v>
      </c>
      <c r="AK91" s="94"/>
      <c r="AL91" s="94"/>
    </row>
    <row r="92" spans="1:38" x14ac:dyDescent="0.3">
      <c r="A92"/>
      <c r="B92" s="95">
        <v>10018703</v>
      </c>
      <c r="C92" s="96" t="s">
        <v>506</v>
      </c>
      <c r="D92" s="97" t="str">
        <f>CONCATENATE(4.3,"-",B92)</f>
        <v>4.3-10018703</v>
      </c>
      <c r="E92" s="96" t="s">
        <v>507</v>
      </c>
      <c r="F92" s="102" t="s">
        <v>508</v>
      </c>
      <c r="G92" s="99" t="s">
        <v>286</v>
      </c>
      <c r="H92" s="99" t="s">
        <v>287</v>
      </c>
      <c r="I92" s="99" t="s">
        <v>288</v>
      </c>
      <c r="J92" s="100"/>
      <c r="K92" s="100"/>
      <c r="L92" s="100"/>
      <c r="M92" s="100"/>
      <c r="N92" s="100"/>
      <c r="O92" s="100"/>
      <c r="P92" s="94">
        <v>2028</v>
      </c>
      <c r="Q92" s="94" t="s">
        <v>197</v>
      </c>
      <c r="R92" s="94" t="s">
        <v>259</v>
      </c>
      <c r="S92" s="104" t="s">
        <v>327</v>
      </c>
      <c r="T92" s="185"/>
      <c r="U92" s="105" t="s">
        <v>77</v>
      </c>
      <c r="V92" s="105" t="s">
        <v>74</v>
      </c>
      <c r="W92" s="101"/>
      <c r="X92" s="101"/>
      <c r="Y92" s="108"/>
      <c r="Z92" s="94">
        <v>1</v>
      </c>
      <c r="AA92" s="94">
        <v>1</v>
      </c>
      <c r="AB92" s="94"/>
      <c r="AC92" s="94">
        <v>1</v>
      </c>
      <c r="AD92" s="94">
        <v>1</v>
      </c>
      <c r="AE92" s="102" t="s">
        <v>261</v>
      </c>
      <c r="AF92" s="94"/>
      <c r="AG92" s="94"/>
      <c r="AH92" s="94">
        <v>1</v>
      </c>
      <c r="AI92" s="94">
        <v>1</v>
      </c>
      <c r="AJ92" s="94">
        <v>1</v>
      </c>
      <c r="AK92" s="94"/>
      <c r="AL92" s="94"/>
    </row>
    <row r="93" spans="1:38" x14ac:dyDescent="0.3">
      <c r="A93"/>
      <c r="B93" s="95">
        <v>10020151</v>
      </c>
      <c r="C93" s="96" t="s">
        <v>509</v>
      </c>
      <c r="D93" s="97" t="str">
        <f>CONCATENATE(4.3,"-",B93)</f>
        <v>4.3-10020151</v>
      </c>
      <c r="E93" s="96" t="s">
        <v>510</v>
      </c>
      <c r="F93" s="102" t="s">
        <v>511</v>
      </c>
      <c r="G93" s="99" t="s">
        <v>286</v>
      </c>
      <c r="H93" s="99" t="s">
        <v>287</v>
      </c>
      <c r="I93" s="99" t="s">
        <v>288</v>
      </c>
      <c r="J93" s="100"/>
      <c r="K93" s="100"/>
      <c r="L93" s="100"/>
      <c r="M93" s="100"/>
      <c r="N93" s="100"/>
      <c r="O93" s="100"/>
      <c r="P93" s="94">
        <v>2031</v>
      </c>
      <c r="Q93" s="94" t="s">
        <v>197</v>
      </c>
      <c r="R93" s="94" t="s">
        <v>259</v>
      </c>
      <c r="S93" s="104" t="s">
        <v>327</v>
      </c>
      <c r="T93" s="185"/>
      <c r="U93" s="105" t="s">
        <v>77</v>
      </c>
      <c r="V93" s="105" t="s">
        <v>74</v>
      </c>
      <c r="W93" s="101"/>
      <c r="X93" s="101"/>
      <c r="Y93" s="108"/>
      <c r="Z93" s="94">
        <v>1</v>
      </c>
      <c r="AA93" s="94">
        <v>1</v>
      </c>
      <c r="AB93" s="94"/>
      <c r="AC93" s="94">
        <v>1</v>
      </c>
      <c r="AD93" s="94">
        <v>1</v>
      </c>
      <c r="AE93" s="102" t="s">
        <v>261</v>
      </c>
      <c r="AF93" s="94"/>
      <c r="AG93" s="94"/>
      <c r="AH93" s="94">
        <v>1</v>
      </c>
      <c r="AI93" s="94">
        <v>1</v>
      </c>
      <c r="AJ93" s="94">
        <v>1</v>
      </c>
      <c r="AK93" s="94"/>
      <c r="AL93" s="94"/>
    </row>
    <row r="94" spans="1:38" x14ac:dyDescent="0.3">
      <c r="A94"/>
      <c r="B94" s="95">
        <v>10020181</v>
      </c>
      <c r="C94" s="96" t="s">
        <v>512</v>
      </c>
      <c r="D94" s="97" t="str">
        <f>CONCATENATE(4.3,"-",B94)</f>
        <v>4.3-10020181</v>
      </c>
      <c r="E94" s="96" t="s">
        <v>513</v>
      </c>
      <c r="F94" s="102" t="s">
        <v>514</v>
      </c>
      <c r="G94" s="99" t="s">
        <v>286</v>
      </c>
      <c r="H94" s="99" t="s">
        <v>287</v>
      </c>
      <c r="I94" s="99" t="s">
        <v>288</v>
      </c>
      <c r="J94" s="100"/>
      <c r="K94" s="100"/>
      <c r="L94" s="100"/>
      <c r="M94" s="100"/>
      <c r="N94" s="100"/>
      <c r="O94" s="100"/>
      <c r="P94" s="94">
        <v>2032</v>
      </c>
      <c r="Q94" s="94" t="s">
        <v>197</v>
      </c>
      <c r="R94" s="94" t="s">
        <v>259</v>
      </c>
      <c r="S94" s="109" t="s">
        <v>63</v>
      </c>
      <c r="T94" s="185"/>
      <c r="U94" s="105" t="s">
        <v>77</v>
      </c>
      <c r="V94" s="105" t="s">
        <v>74</v>
      </c>
      <c r="W94" s="101"/>
      <c r="X94" s="101"/>
      <c r="Y94" s="94"/>
      <c r="Z94" s="94">
        <v>1</v>
      </c>
      <c r="AA94" s="94">
        <v>1</v>
      </c>
      <c r="AB94" s="94"/>
      <c r="AC94" s="94">
        <v>1</v>
      </c>
      <c r="AD94" s="94">
        <v>1</v>
      </c>
      <c r="AE94" s="102" t="s">
        <v>261</v>
      </c>
      <c r="AF94" s="94"/>
      <c r="AG94" s="94"/>
      <c r="AH94" s="94">
        <v>1</v>
      </c>
      <c r="AI94" s="94">
        <v>1</v>
      </c>
      <c r="AJ94" s="94">
        <v>1</v>
      </c>
      <c r="AK94" s="94"/>
      <c r="AL94" s="94"/>
    </row>
    <row r="95" spans="1:38" x14ac:dyDescent="0.3">
      <c r="A95"/>
      <c r="B95" s="95">
        <v>10069192</v>
      </c>
      <c r="C95" s="96" t="s">
        <v>515</v>
      </c>
      <c r="D95" s="97" t="str">
        <f t="shared" si="1"/>
        <v>4.3-10069192</v>
      </c>
      <c r="E95" s="96" t="s">
        <v>516</v>
      </c>
      <c r="F95" s="102" t="s">
        <v>517</v>
      </c>
      <c r="G95" s="99" t="s">
        <v>286</v>
      </c>
      <c r="H95" s="99" t="s">
        <v>287</v>
      </c>
      <c r="I95" s="99" t="s">
        <v>288</v>
      </c>
      <c r="J95" s="100"/>
      <c r="K95" s="100"/>
      <c r="L95" s="100"/>
      <c r="M95" s="100"/>
      <c r="N95" s="100"/>
      <c r="O95" s="100"/>
      <c r="P95" s="94">
        <v>2026</v>
      </c>
      <c r="Q95" s="94" t="s">
        <v>197</v>
      </c>
      <c r="R95" s="94" t="s">
        <v>259</v>
      </c>
      <c r="S95" s="104" t="s">
        <v>327</v>
      </c>
      <c r="T95" s="185"/>
      <c r="U95" s="105" t="s">
        <v>77</v>
      </c>
      <c r="V95" s="105" t="s">
        <v>74</v>
      </c>
      <c r="W95" s="101"/>
      <c r="X95" s="101"/>
      <c r="Y95" s="108"/>
      <c r="Z95" s="94">
        <v>1</v>
      </c>
      <c r="AA95" s="94">
        <v>1</v>
      </c>
      <c r="AB95" s="94"/>
      <c r="AC95" s="94">
        <v>1</v>
      </c>
      <c r="AD95" s="94">
        <v>1</v>
      </c>
      <c r="AE95" s="102" t="s">
        <v>261</v>
      </c>
      <c r="AF95" s="94"/>
      <c r="AG95" s="94"/>
      <c r="AH95" s="94">
        <v>1</v>
      </c>
      <c r="AI95" s="94">
        <v>1</v>
      </c>
      <c r="AJ95" s="94">
        <v>1</v>
      </c>
      <c r="AK95" s="94"/>
      <c r="AL95" s="94"/>
    </row>
    <row r="96" spans="1:38" x14ac:dyDescent="0.3">
      <c r="A96"/>
      <c r="B96" s="95">
        <v>10069193</v>
      </c>
      <c r="C96" s="96" t="s">
        <v>518</v>
      </c>
      <c r="D96" s="97" t="str">
        <f t="shared" si="1"/>
        <v>4.3-10069193</v>
      </c>
      <c r="E96" s="96" t="s">
        <v>519</v>
      </c>
      <c r="F96" s="102" t="s">
        <v>520</v>
      </c>
      <c r="G96" s="99" t="s">
        <v>286</v>
      </c>
      <c r="H96" s="99" t="s">
        <v>287</v>
      </c>
      <c r="I96" s="99" t="s">
        <v>288</v>
      </c>
      <c r="J96" s="100"/>
      <c r="K96" s="100"/>
      <c r="L96" s="100"/>
      <c r="M96" s="100"/>
      <c r="N96" s="100"/>
      <c r="O96" s="100"/>
      <c r="P96" s="94">
        <v>2028</v>
      </c>
      <c r="Q96" s="94" t="s">
        <v>197</v>
      </c>
      <c r="R96" s="94" t="s">
        <v>259</v>
      </c>
      <c r="S96" s="188" t="s">
        <v>327</v>
      </c>
      <c r="T96" s="185"/>
      <c r="U96" s="105" t="s">
        <v>77</v>
      </c>
      <c r="V96" s="105" t="s">
        <v>74</v>
      </c>
      <c r="W96" s="101"/>
      <c r="X96" s="101"/>
      <c r="Y96" s="108"/>
      <c r="Z96" s="94">
        <v>1</v>
      </c>
      <c r="AA96" s="94">
        <v>1</v>
      </c>
      <c r="AB96" s="94"/>
      <c r="AC96" s="94">
        <v>1</v>
      </c>
      <c r="AD96" s="94">
        <v>1</v>
      </c>
      <c r="AE96" s="102" t="s">
        <v>261</v>
      </c>
      <c r="AF96" s="94"/>
      <c r="AG96" s="94"/>
      <c r="AH96" s="94">
        <v>1</v>
      </c>
      <c r="AI96" s="94">
        <v>1</v>
      </c>
      <c r="AJ96" s="94">
        <v>1</v>
      </c>
      <c r="AK96" s="94"/>
      <c r="AL96" s="94"/>
    </row>
    <row r="97" spans="1:38" x14ac:dyDescent="0.3">
      <c r="A97"/>
      <c r="B97" s="95">
        <v>10069194</v>
      </c>
      <c r="C97" s="96" t="s">
        <v>521</v>
      </c>
      <c r="D97" s="97" t="str">
        <f t="shared" si="1"/>
        <v>4.3-10069194</v>
      </c>
      <c r="E97" s="96" t="s">
        <v>522</v>
      </c>
      <c r="F97" s="102" t="s">
        <v>523</v>
      </c>
      <c r="G97" s="99" t="s">
        <v>286</v>
      </c>
      <c r="H97" s="99" t="s">
        <v>287</v>
      </c>
      <c r="I97" s="99" t="s">
        <v>288</v>
      </c>
      <c r="J97" s="100"/>
      <c r="K97" s="100"/>
      <c r="L97" s="100"/>
      <c r="M97" s="100"/>
      <c r="N97" s="100"/>
      <c r="O97" s="100"/>
      <c r="P97" s="94">
        <v>2029</v>
      </c>
      <c r="Q97" s="94" t="s">
        <v>197</v>
      </c>
      <c r="R97" s="94" t="s">
        <v>259</v>
      </c>
      <c r="S97" s="187"/>
      <c r="T97" s="185"/>
      <c r="U97" s="105" t="s">
        <v>77</v>
      </c>
      <c r="V97" s="105" t="s">
        <v>74</v>
      </c>
      <c r="W97" s="101"/>
      <c r="X97" s="101"/>
      <c r="Y97" s="108"/>
      <c r="Z97" s="94">
        <v>1</v>
      </c>
      <c r="AA97" s="94">
        <v>1</v>
      </c>
      <c r="AB97" s="94"/>
      <c r="AC97" s="94">
        <v>1</v>
      </c>
      <c r="AD97" s="94">
        <v>1</v>
      </c>
      <c r="AE97" s="102" t="s">
        <v>261</v>
      </c>
      <c r="AF97" s="94"/>
      <c r="AG97" s="94"/>
      <c r="AH97" s="94">
        <v>1</v>
      </c>
      <c r="AI97" s="94">
        <v>1</v>
      </c>
      <c r="AJ97" s="94">
        <v>1</v>
      </c>
      <c r="AK97" s="94"/>
      <c r="AL97" s="94"/>
    </row>
    <row r="98" spans="1:38" x14ac:dyDescent="0.3">
      <c r="A98"/>
      <c r="B98" s="95">
        <v>10069195</v>
      </c>
      <c r="C98" s="96" t="s">
        <v>524</v>
      </c>
      <c r="D98" s="97" t="str">
        <f t="shared" si="1"/>
        <v>4.3-10069195</v>
      </c>
      <c r="E98" s="96" t="s">
        <v>525</v>
      </c>
      <c r="F98" s="102" t="s">
        <v>526</v>
      </c>
      <c r="G98" s="99" t="s">
        <v>286</v>
      </c>
      <c r="H98" s="99" t="s">
        <v>287</v>
      </c>
      <c r="I98" s="99" t="s">
        <v>288</v>
      </c>
      <c r="J98" s="100"/>
      <c r="K98" s="100"/>
      <c r="L98" s="100"/>
      <c r="M98" s="100"/>
      <c r="N98" s="100"/>
      <c r="O98" s="100"/>
      <c r="P98" s="94">
        <v>2029</v>
      </c>
      <c r="Q98" s="94" t="s">
        <v>197</v>
      </c>
      <c r="R98" s="94" t="s">
        <v>259</v>
      </c>
      <c r="S98" s="187"/>
      <c r="T98" s="185"/>
      <c r="U98" s="105" t="s">
        <v>77</v>
      </c>
      <c r="V98" s="105" t="s">
        <v>74</v>
      </c>
      <c r="W98" s="101"/>
      <c r="X98" s="101"/>
      <c r="Y98" s="108"/>
      <c r="Z98" s="94">
        <v>1</v>
      </c>
      <c r="AA98" s="94">
        <v>1</v>
      </c>
      <c r="AB98" s="94"/>
      <c r="AC98" s="94">
        <v>1</v>
      </c>
      <c r="AD98" s="94">
        <v>1</v>
      </c>
      <c r="AE98" s="102" t="s">
        <v>261</v>
      </c>
      <c r="AF98" s="94"/>
      <c r="AG98" s="94"/>
      <c r="AH98" s="94">
        <v>1</v>
      </c>
      <c r="AI98" s="94">
        <v>1</v>
      </c>
      <c r="AJ98" s="94">
        <v>1</v>
      </c>
      <c r="AK98" s="94"/>
      <c r="AL98" s="94"/>
    </row>
    <row r="99" spans="1:38" x14ac:dyDescent="0.3">
      <c r="A99"/>
      <c r="B99" s="95">
        <v>10065203</v>
      </c>
      <c r="C99" s="96" t="s">
        <v>527</v>
      </c>
      <c r="D99" s="97" t="str">
        <f t="shared" si="1"/>
        <v>4.3-10065203</v>
      </c>
      <c r="E99" s="96" t="s">
        <v>528</v>
      </c>
      <c r="F99" s="102" t="s">
        <v>529</v>
      </c>
      <c r="G99" s="99" t="s">
        <v>286</v>
      </c>
      <c r="H99" s="99" t="s">
        <v>257</v>
      </c>
      <c r="I99" s="99" t="s">
        <v>320</v>
      </c>
      <c r="J99" s="100"/>
      <c r="K99" s="100"/>
      <c r="L99" s="100"/>
      <c r="M99" s="100"/>
      <c r="N99" s="100"/>
      <c r="O99" s="100"/>
      <c r="P99" s="94">
        <v>2026</v>
      </c>
      <c r="Q99" s="94" t="s">
        <v>197</v>
      </c>
      <c r="R99" s="94" t="s">
        <v>259</v>
      </c>
      <c r="S99" s="104" t="s">
        <v>327</v>
      </c>
      <c r="T99" s="185"/>
      <c r="U99" s="185" t="s">
        <v>260</v>
      </c>
      <c r="V99" s="105" t="s">
        <v>77</v>
      </c>
      <c r="W99" s="105" t="s">
        <v>74</v>
      </c>
      <c r="X99" s="101"/>
      <c r="Y99" s="94"/>
      <c r="Z99" s="94">
        <v>1</v>
      </c>
      <c r="AA99" s="94">
        <v>1</v>
      </c>
      <c r="AB99" s="94"/>
      <c r="AC99" s="94">
        <v>1</v>
      </c>
      <c r="AD99" s="94">
        <v>1</v>
      </c>
      <c r="AE99" s="102" t="s">
        <v>261</v>
      </c>
      <c r="AF99" s="94">
        <v>1</v>
      </c>
      <c r="AG99" s="94"/>
      <c r="AH99" s="94"/>
      <c r="AI99" s="94"/>
      <c r="AJ99" s="94"/>
      <c r="AK99" s="94"/>
      <c r="AL99" s="94">
        <v>1</v>
      </c>
    </row>
    <row r="100" spans="1:38" x14ac:dyDescent="0.3">
      <c r="A100"/>
      <c r="B100" s="95">
        <v>10065204</v>
      </c>
      <c r="C100" s="96" t="s">
        <v>530</v>
      </c>
      <c r="D100" s="97" t="str">
        <f t="shared" si="1"/>
        <v>4.3-10065204</v>
      </c>
      <c r="E100" s="96" t="s">
        <v>531</v>
      </c>
      <c r="F100" s="102" t="s">
        <v>532</v>
      </c>
      <c r="G100" s="99" t="s">
        <v>286</v>
      </c>
      <c r="H100" s="99" t="s">
        <v>257</v>
      </c>
      <c r="I100" s="99" t="s">
        <v>320</v>
      </c>
      <c r="J100" s="100"/>
      <c r="K100" s="100"/>
      <c r="L100" s="100"/>
      <c r="M100" s="100"/>
      <c r="N100" s="100"/>
      <c r="O100" s="100"/>
      <c r="P100" s="94">
        <v>2027</v>
      </c>
      <c r="Q100" s="94" t="s">
        <v>197</v>
      </c>
      <c r="R100" s="94" t="s">
        <v>259</v>
      </c>
      <c r="S100" s="104" t="s">
        <v>327</v>
      </c>
      <c r="T100" s="185"/>
      <c r="U100" s="185"/>
      <c r="V100" s="105" t="s">
        <v>77</v>
      </c>
      <c r="W100" s="105" t="s">
        <v>74</v>
      </c>
      <c r="X100" s="101"/>
      <c r="Y100" s="94"/>
      <c r="Z100" s="94">
        <v>1</v>
      </c>
      <c r="AA100" s="94">
        <v>1</v>
      </c>
      <c r="AB100" s="94"/>
      <c r="AC100" s="94">
        <v>1</v>
      </c>
      <c r="AD100" s="94">
        <v>1</v>
      </c>
      <c r="AE100" s="102" t="s">
        <v>261</v>
      </c>
      <c r="AF100" s="94">
        <v>1</v>
      </c>
      <c r="AG100" s="94"/>
      <c r="AH100" s="94"/>
      <c r="AI100" s="94"/>
      <c r="AJ100" s="94"/>
      <c r="AK100" s="94"/>
      <c r="AL100" s="94">
        <v>1</v>
      </c>
    </row>
    <row r="101" spans="1:38" x14ac:dyDescent="0.3">
      <c r="A101"/>
      <c r="B101" s="95">
        <v>10065205</v>
      </c>
      <c r="C101" s="96" t="s">
        <v>533</v>
      </c>
      <c r="D101" s="97" t="str">
        <f t="shared" si="1"/>
        <v>4.3-10065205</v>
      </c>
      <c r="E101" s="96" t="s">
        <v>534</v>
      </c>
      <c r="F101" s="102" t="s">
        <v>535</v>
      </c>
      <c r="G101" s="99" t="s">
        <v>286</v>
      </c>
      <c r="H101" s="99" t="s">
        <v>257</v>
      </c>
      <c r="I101" s="99" t="s">
        <v>320</v>
      </c>
      <c r="J101" s="100"/>
      <c r="K101" s="100"/>
      <c r="L101" s="100"/>
      <c r="M101" s="100"/>
      <c r="N101" s="100"/>
      <c r="O101" s="100"/>
      <c r="P101" s="94">
        <v>2028</v>
      </c>
      <c r="Q101" s="94" t="s">
        <v>197</v>
      </c>
      <c r="R101" s="94" t="s">
        <v>259</v>
      </c>
      <c r="S101" s="104" t="s">
        <v>327</v>
      </c>
      <c r="T101" s="185"/>
      <c r="U101" s="185"/>
      <c r="V101" s="105" t="s">
        <v>77</v>
      </c>
      <c r="W101" s="105" t="s">
        <v>74</v>
      </c>
      <c r="X101" s="101"/>
      <c r="Y101" s="94"/>
      <c r="Z101" s="94">
        <v>1</v>
      </c>
      <c r="AA101" s="94">
        <v>1</v>
      </c>
      <c r="AB101" s="94"/>
      <c r="AC101" s="94">
        <v>1</v>
      </c>
      <c r="AD101" s="94">
        <v>1</v>
      </c>
      <c r="AE101" s="102" t="s">
        <v>261</v>
      </c>
      <c r="AF101" s="94">
        <v>1</v>
      </c>
      <c r="AG101" s="94"/>
      <c r="AH101" s="94"/>
      <c r="AI101" s="94"/>
      <c r="AJ101" s="94"/>
      <c r="AK101" s="94"/>
      <c r="AL101" s="94">
        <v>1</v>
      </c>
    </row>
    <row r="102" spans="1:38" x14ac:dyDescent="0.3">
      <c r="A102"/>
      <c r="B102" s="95">
        <v>10068313</v>
      </c>
      <c r="C102" s="96" t="s">
        <v>536</v>
      </c>
      <c r="D102" s="97" t="str">
        <f t="shared" si="1"/>
        <v>4.3-10068313</v>
      </c>
      <c r="E102" s="96" t="s">
        <v>537</v>
      </c>
      <c r="F102" s="103" t="s">
        <v>538</v>
      </c>
      <c r="G102" s="99" t="s">
        <v>286</v>
      </c>
      <c r="H102" s="99" t="s">
        <v>287</v>
      </c>
      <c r="I102" s="99" t="s">
        <v>288</v>
      </c>
      <c r="J102" s="100"/>
      <c r="K102" s="100"/>
      <c r="L102" s="100"/>
      <c r="M102" s="100"/>
      <c r="N102" s="100"/>
      <c r="O102" s="100"/>
      <c r="P102" s="94">
        <v>2027</v>
      </c>
      <c r="Q102" s="94" t="s">
        <v>197</v>
      </c>
      <c r="R102" s="94" t="s">
        <v>259</v>
      </c>
      <c r="S102" s="104" t="s">
        <v>327</v>
      </c>
      <c r="T102" s="185"/>
      <c r="U102" s="105" t="s">
        <v>77</v>
      </c>
      <c r="V102" s="105" t="s">
        <v>74</v>
      </c>
      <c r="W102" s="101"/>
      <c r="X102" s="101"/>
      <c r="Y102" s="94"/>
      <c r="Z102" s="94">
        <v>1</v>
      </c>
      <c r="AA102" s="94">
        <v>1</v>
      </c>
      <c r="AB102" s="94"/>
      <c r="AC102" s="94">
        <v>1</v>
      </c>
      <c r="AD102" s="94">
        <v>1</v>
      </c>
      <c r="AE102" s="102" t="s">
        <v>261</v>
      </c>
      <c r="AF102" s="94"/>
      <c r="AG102" s="94"/>
      <c r="AH102" s="94">
        <v>1</v>
      </c>
      <c r="AI102" s="94">
        <v>1</v>
      </c>
      <c r="AJ102" s="94">
        <v>1</v>
      </c>
      <c r="AK102" s="94"/>
      <c r="AL102" s="94"/>
    </row>
    <row r="103" spans="1:38" x14ac:dyDescent="0.3">
      <c r="A103"/>
      <c r="B103" s="95">
        <v>10068323</v>
      </c>
      <c r="C103" s="96" t="s">
        <v>539</v>
      </c>
      <c r="D103" s="97" t="str">
        <f t="shared" si="1"/>
        <v>4.3-10068323</v>
      </c>
      <c r="E103" s="96" t="s">
        <v>540</v>
      </c>
      <c r="F103" s="103" t="s">
        <v>541</v>
      </c>
      <c r="G103" s="99" t="s">
        <v>286</v>
      </c>
      <c r="H103" s="99" t="s">
        <v>287</v>
      </c>
      <c r="I103" s="99" t="s">
        <v>288</v>
      </c>
      <c r="J103" s="100"/>
      <c r="K103" s="100"/>
      <c r="L103" s="100"/>
      <c r="M103" s="100"/>
      <c r="N103" s="100"/>
      <c r="O103" s="100"/>
      <c r="P103" s="94">
        <v>2028</v>
      </c>
      <c r="Q103" s="94" t="s">
        <v>197</v>
      </c>
      <c r="R103" s="94" t="s">
        <v>259</v>
      </c>
      <c r="S103" s="104" t="s">
        <v>327</v>
      </c>
      <c r="T103" s="185"/>
      <c r="U103" s="105" t="s">
        <v>77</v>
      </c>
      <c r="V103" s="105" t="s">
        <v>74</v>
      </c>
      <c r="W103" s="101"/>
      <c r="X103" s="101"/>
      <c r="Y103" s="94"/>
      <c r="Z103" s="94">
        <v>1</v>
      </c>
      <c r="AA103" s="94">
        <v>1</v>
      </c>
      <c r="AB103" s="94"/>
      <c r="AC103" s="94">
        <v>1</v>
      </c>
      <c r="AD103" s="94">
        <v>1</v>
      </c>
      <c r="AE103" s="102" t="s">
        <v>261</v>
      </c>
      <c r="AF103" s="94"/>
      <c r="AG103" s="94"/>
      <c r="AH103" s="94">
        <v>1</v>
      </c>
      <c r="AI103" s="94">
        <v>1</v>
      </c>
      <c r="AJ103" s="94">
        <v>1</v>
      </c>
      <c r="AK103" s="94"/>
      <c r="AL103" s="94"/>
    </row>
    <row r="104" spans="1:38" x14ac:dyDescent="0.3">
      <c r="A104"/>
      <c r="B104" s="95">
        <v>10069190</v>
      </c>
      <c r="C104" s="96" t="s">
        <v>542</v>
      </c>
      <c r="D104" s="97" t="str">
        <f>CONCATENATE(4.3,"-",B104)</f>
        <v>4.3-10069190</v>
      </c>
      <c r="E104" s="206"/>
      <c r="F104" s="208"/>
      <c r="G104" s="99" t="s">
        <v>286</v>
      </c>
      <c r="H104" s="99" t="s">
        <v>287</v>
      </c>
      <c r="I104" s="99" t="s">
        <v>288</v>
      </c>
      <c r="J104" s="100"/>
      <c r="K104" s="100"/>
      <c r="L104" s="100"/>
      <c r="M104" s="100"/>
      <c r="N104" s="100"/>
      <c r="O104" s="100"/>
      <c r="P104" s="94">
        <v>2028</v>
      </c>
      <c r="Q104" s="94" t="s">
        <v>197</v>
      </c>
      <c r="R104" s="94" t="s">
        <v>259</v>
      </c>
      <c r="S104" s="104" t="s">
        <v>327</v>
      </c>
      <c r="T104" s="185" t="s">
        <v>113</v>
      </c>
      <c r="U104" s="185" t="s">
        <v>124</v>
      </c>
      <c r="V104" s="105" t="s">
        <v>77</v>
      </c>
      <c r="W104" s="105" t="s">
        <v>74</v>
      </c>
      <c r="X104" s="101"/>
      <c r="Y104" s="108"/>
      <c r="Z104" s="94">
        <v>1</v>
      </c>
      <c r="AA104" s="94">
        <v>1</v>
      </c>
      <c r="AB104" s="94"/>
      <c r="AC104" s="94">
        <v>1</v>
      </c>
      <c r="AD104" s="94">
        <v>1</v>
      </c>
      <c r="AE104" s="102" t="s">
        <v>261</v>
      </c>
      <c r="AF104" s="94"/>
      <c r="AG104" s="94"/>
      <c r="AH104" s="94">
        <v>1</v>
      </c>
      <c r="AI104" s="94">
        <v>1</v>
      </c>
      <c r="AJ104" s="94">
        <v>1</v>
      </c>
      <c r="AK104" s="94"/>
      <c r="AL104" s="94"/>
    </row>
    <row r="105" spans="1:38" x14ac:dyDescent="0.3">
      <c r="A105"/>
      <c r="B105" s="95">
        <v>10022605</v>
      </c>
      <c r="C105" s="96" t="s">
        <v>543</v>
      </c>
      <c r="D105" s="97" t="str">
        <f>CONCATENATE(4.3,"-",B105)</f>
        <v>4.3-10022605</v>
      </c>
      <c r="E105" s="206"/>
      <c r="F105" s="208"/>
      <c r="G105" s="99" t="s">
        <v>286</v>
      </c>
      <c r="H105" s="99" t="s">
        <v>287</v>
      </c>
      <c r="I105" s="99" t="s">
        <v>288</v>
      </c>
      <c r="J105" s="100"/>
      <c r="K105" s="100"/>
      <c r="L105" s="100"/>
      <c r="M105" s="100"/>
      <c r="N105" s="100"/>
      <c r="O105" s="100"/>
      <c r="P105" s="94">
        <v>2029</v>
      </c>
      <c r="Q105" s="94" t="s">
        <v>197</v>
      </c>
      <c r="R105" s="94" t="s">
        <v>259</v>
      </c>
      <c r="S105" s="104" t="s">
        <v>327</v>
      </c>
      <c r="T105" s="185"/>
      <c r="U105" s="185"/>
      <c r="V105" s="105" t="s">
        <v>77</v>
      </c>
      <c r="W105" s="105" t="s">
        <v>74</v>
      </c>
      <c r="X105" s="101"/>
      <c r="Y105" s="108"/>
      <c r="Z105" s="94">
        <v>1</v>
      </c>
      <c r="AA105" s="94">
        <v>1</v>
      </c>
      <c r="AB105" s="94"/>
      <c r="AC105" s="94">
        <v>1</v>
      </c>
      <c r="AD105" s="94">
        <v>1</v>
      </c>
      <c r="AE105" s="102" t="s">
        <v>261</v>
      </c>
      <c r="AF105" s="94"/>
      <c r="AG105" s="94"/>
      <c r="AH105" s="94">
        <v>1</v>
      </c>
      <c r="AI105" s="94">
        <v>1</v>
      </c>
      <c r="AJ105" s="94">
        <v>1</v>
      </c>
      <c r="AK105" s="94"/>
      <c r="AL105" s="94"/>
    </row>
    <row r="106" spans="1:38" x14ac:dyDescent="0.3">
      <c r="A106"/>
      <c r="B106" s="95">
        <v>10022604</v>
      </c>
      <c r="C106" s="96" t="s">
        <v>544</v>
      </c>
      <c r="D106" s="97" t="str">
        <f>CONCATENATE(4.3,"-",B106)</f>
        <v>4.3-10022604</v>
      </c>
      <c r="E106" s="206"/>
      <c r="F106" s="208"/>
      <c r="G106" s="99" t="s">
        <v>286</v>
      </c>
      <c r="H106" s="99" t="s">
        <v>287</v>
      </c>
      <c r="I106" s="99" t="s">
        <v>288</v>
      </c>
      <c r="J106" s="100"/>
      <c r="K106" s="100"/>
      <c r="L106" s="100"/>
      <c r="M106" s="100"/>
      <c r="N106" s="100"/>
      <c r="O106" s="100"/>
      <c r="P106" s="94">
        <v>2031</v>
      </c>
      <c r="Q106" s="94" t="s">
        <v>197</v>
      </c>
      <c r="R106" s="94" t="s">
        <v>259</v>
      </c>
      <c r="S106" s="104" t="s">
        <v>327</v>
      </c>
      <c r="T106" s="185"/>
      <c r="U106" s="185"/>
      <c r="V106" s="105" t="s">
        <v>77</v>
      </c>
      <c r="W106" s="105" t="s">
        <v>74</v>
      </c>
      <c r="X106" s="101"/>
      <c r="Y106" s="94"/>
      <c r="Z106" s="94">
        <v>1</v>
      </c>
      <c r="AA106" s="94">
        <v>1</v>
      </c>
      <c r="AB106" s="94"/>
      <c r="AC106" s="94">
        <v>1</v>
      </c>
      <c r="AD106" s="94">
        <v>1</v>
      </c>
      <c r="AE106" s="102" t="s">
        <v>261</v>
      </c>
      <c r="AF106" s="94"/>
      <c r="AG106" s="94"/>
      <c r="AH106" s="94">
        <v>1</v>
      </c>
      <c r="AI106" s="94">
        <v>1</v>
      </c>
      <c r="AJ106" s="94">
        <v>1</v>
      </c>
      <c r="AK106" s="94"/>
      <c r="AL106" s="94"/>
    </row>
    <row r="107" spans="1:38" x14ac:dyDescent="0.3">
      <c r="A107"/>
      <c r="B107" s="96" t="s">
        <v>545</v>
      </c>
      <c r="C107" s="96" t="s">
        <v>546</v>
      </c>
      <c r="D107" s="97" t="str">
        <f t="shared" si="1"/>
        <v>4.3-R-DAA</v>
      </c>
      <c r="E107" s="111" t="s">
        <v>547</v>
      </c>
      <c r="F107" s="102" t="s">
        <v>548</v>
      </c>
      <c r="G107" s="99" t="s">
        <v>295</v>
      </c>
      <c r="H107" s="99" t="s">
        <v>287</v>
      </c>
      <c r="I107" s="99" t="s">
        <v>288</v>
      </c>
      <c r="J107" s="100"/>
      <c r="K107" s="100"/>
      <c r="L107" s="100"/>
      <c r="M107" s="100"/>
      <c r="N107" s="100"/>
      <c r="O107" s="100"/>
      <c r="P107" s="94" t="s">
        <v>196</v>
      </c>
      <c r="Q107" s="94" t="s">
        <v>197</v>
      </c>
      <c r="R107" s="94" t="s">
        <v>549</v>
      </c>
      <c r="S107" s="185" t="s">
        <v>98</v>
      </c>
      <c r="T107" s="101"/>
      <c r="U107" s="101"/>
      <c r="V107" s="101"/>
      <c r="W107" s="101"/>
      <c r="X107" s="101"/>
      <c r="Y107" s="95"/>
      <c r="Z107" s="94"/>
      <c r="AA107" s="94"/>
      <c r="AB107" s="94"/>
      <c r="AC107" s="94">
        <v>1</v>
      </c>
      <c r="AD107" s="94"/>
      <c r="AE107" s="102"/>
      <c r="AF107" s="94"/>
      <c r="AG107" s="94"/>
      <c r="AH107" s="94">
        <v>1</v>
      </c>
      <c r="AI107" s="94">
        <v>1</v>
      </c>
      <c r="AJ107" s="94">
        <v>1</v>
      </c>
      <c r="AK107" s="94"/>
      <c r="AL107" s="94"/>
    </row>
    <row r="108" spans="1:38" x14ac:dyDescent="0.3">
      <c r="A108"/>
      <c r="B108" s="96" t="s">
        <v>550</v>
      </c>
      <c r="C108" s="96" t="s">
        <v>551</v>
      </c>
      <c r="D108" s="97" t="str">
        <f t="shared" si="1"/>
        <v>4.3-R-GAW</v>
      </c>
      <c r="E108" s="111" t="s">
        <v>552</v>
      </c>
      <c r="F108" s="98" t="s">
        <v>553</v>
      </c>
      <c r="G108" s="99" t="s">
        <v>286</v>
      </c>
      <c r="H108" s="99" t="s">
        <v>287</v>
      </c>
      <c r="I108" s="99" t="s">
        <v>288</v>
      </c>
      <c r="J108" s="100"/>
      <c r="K108" s="100"/>
      <c r="L108" s="100"/>
      <c r="M108" s="100"/>
      <c r="N108" s="100"/>
      <c r="O108" s="100"/>
      <c r="P108" s="94" t="s">
        <v>196</v>
      </c>
      <c r="Q108" s="94" t="s">
        <v>197</v>
      </c>
      <c r="R108" s="94" t="s">
        <v>549</v>
      </c>
      <c r="S108" s="185"/>
      <c r="T108" s="101"/>
      <c r="U108" s="101"/>
      <c r="V108" s="101"/>
      <c r="W108" s="101"/>
      <c r="X108" s="101"/>
      <c r="Y108" s="95"/>
      <c r="Z108" s="95"/>
      <c r="AA108" s="95"/>
      <c r="AB108" s="95"/>
      <c r="AC108" s="94">
        <v>1</v>
      </c>
      <c r="AD108" s="94"/>
      <c r="AE108" s="103"/>
      <c r="AF108" s="94"/>
      <c r="AG108" s="94"/>
      <c r="AH108" s="94">
        <v>1</v>
      </c>
      <c r="AI108" s="94">
        <v>1</v>
      </c>
      <c r="AJ108" s="94">
        <v>1</v>
      </c>
      <c r="AK108" s="94"/>
      <c r="AL108" s="94"/>
    </row>
    <row r="109" spans="1:38" x14ac:dyDescent="0.3">
      <c r="A109"/>
      <c r="B109" s="96" t="s">
        <v>554</v>
      </c>
      <c r="C109" s="96" t="s">
        <v>555</v>
      </c>
      <c r="D109" s="97" t="str">
        <f t="shared" si="1"/>
        <v>4.3-R-RAB</v>
      </c>
      <c r="E109" s="96" t="s">
        <v>556</v>
      </c>
      <c r="F109" s="112" t="s">
        <v>557</v>
      </c>
      <c r="G109" s="99" t="s">
        <v>439</v>
      </c>
      <c r="H109" s="99" t="s">
        <v>287</v>
      </c>
      <c r="I109" s="99" t="s">
        <v>288</v>
      </c>
      <c r="J109" s="100"/>
      <c r="K109" s="100"/>
      <c r="L109" s="100"/>
      <c r="M109" s="100"/>
      <c r="N109" s="100"/>
      <c r="O109" s="100"/>
      <c r="P109" s="94" t="s">
        <v>196</v>
      </c>
      <c r="Q109" s="94" t="s">
        <v>197</v>
      </c>
      <c r="R109" s="94" t="s">
        <v>549</v>
      </c>
      <c r="S109" s="185"/>
      <c r="T109" s="101"/>
      <c r="U109" s="101"/>
      <c r="V109" s="101"/>
      <c r="W109" s="101"/>
      <c r="X109" s="101"/>
      <c r="Y109" s="94"/>
      <c r="Z109" s="94"/>
      <c r="AA109" s="94"/>
      <c r="AB109" s="94"/>
      <c r="AC109" s="94">
        <v>1</v>
      </c>
      <c r="AD109" s="94"/>
      <c r="AE109" s="103"/>
      <c r="AF109" s="94"/>
      <c r="AG109" s="94"/>
      <c r="AH109" s="94">
        <v>1</v>
      </c>
      <c r="AI109" s="94">
        <v>1</v>
      </c>
      <c r="AJ109" s="94">
        <v>1</v>
      </c>
      <c r="AK109" s="94"/>
      <c r="AL109" s="94"/>
    </row>
    <row r="110" spans="1:38" x14ac:dyDescent="0.3">
      <c r="A110"/>
      <c r="B110" s="96" t="s">
        <v>558</v>
      </c>
      <c r="C110" s="96" t="s">
        <v>559</v>
      </c>
      <c r="D110" s="97" t="str">
        <f t="shared" si="1"/>
        <v>4.3-R-RAC</v>
      </c>
      <c r="E110" s="111" t="s">
        <v>560</v>
      </c>
      <c r="F110" s="112" t="s">
        <v>561</v>
      </c>
      <c r="G110" s="99" t="s">
        <v>439</v>
      </c>
      <c r="H110" s="99" t="s">
        <v>287</v>
      </c>
      <c r="I110" s="99" t="s">
        <v>288</v>
      </c>
      <c r="J110" s="100"/>
      <c r="K110" s="100"/>
      <c r="L110" s="100"/>
      <c r="M110" s="100"/>
      <c r="N110" s="100"/>
      <c r="O110" s="100"/>
      <c r="P110" s="94" t="s">
        <v>196</v>
      </c>
      <c r="Q110" s="94" t="s">
        <v>197</v>
      </c>
      <c r="R110" s="94" t="s">
        <v>549</v>
      </c>
      <c r="S110" s="185"/>
      <c r="T110" s="101"/>
      <c r="U110" s="101"/>
      <c r="V110" s="101"/>
      <c r="W110" s="101"/>
      <c r="X110" s="101"/>
      <c r="Y110" s="94"/>
      <c r="Z110" s="94"/>
      <c r="AA110" s="94"/>
      <c r="AB110" s="94"/>
      <c r="AC110" s="94">
        <v>1</v>
      </c>
      <c r="AD110" s="94"/>
      <c r="AE110" s="103"/>
      <c r="AF110" s="94"/>
      <c r="AG110" s="94"/>
      <c r="AH110" s="94">
        <v>1</v>
      </c>
      <c r="AI110" s="94">
        <v>1</v>
      </c>
      <c r="AJ110" s="94">
        <v>1</v>
      </c>
      <c r="AK110" s="94"/>
      <c r="AL110" s="94"/>
    </row>
    <row r="111" spans="1:38" x14ac:dyDescent="0.3">
      <c r="A111"/>
      <c r="B111" s="96" t="s">
        <v>562</v>
      </c>
      <c r="C111" s="96" t="s">
        <v>563</v>
      </c>
      <c r="D111" s="97" t="str">
        <f t="shared" si="1"/>
        <v>4.3-R-RAKW</v>
      </c>
      <c r="E111" s="111" t="s">
        <v>564</v>
      </c>
      <c r="F111" s="98" t="s">
        <v>565</v>
      </c>
      <c r="G111" s="99" t="s">
        <v>286</v>
      </c>
      <c r="H111" s="99" t="s">
        <v>287</v>
      </c>
      <c r="I111" s="99" t="s">
        <v>288</v>
      </c>
      <c r="J111" s="100"/>
      <c r="K111" s="100"/>
      <c r="L111" s="100"/>
      <c r="M111" s="100"/>
      <c r="N111" s="100"/>
      <c r="O111" s="100"/>
      <c r="P111" s="94" t="s">
        <v>196</v>
      </c>
      <c r="Q111" s="94" t="s">
        <v>197</v>
      </c>
      <c r="R111" s="94" t="s">
        <v>549</v>
      </c>
      <c r="S111" s="185"/>
      <c r="T111" s="101"/>
      <c r="U111" s="101"/>
      <c r="V111" s="101"/>
      <c r="W111" s="101"/>
      <c r="X111" s="101"/>
      <c r="Y111" s="94"/>
      <c r="Z111" s="94"/>
      <c r="AA111" s="94"/>
      <c r="AB111" s="94"/>
      <c r="AC111" s="94">
        <v>1</v>
      </c>
      <c r="AD111" s="94"/>
      <c r="AE111" s="103"/>
      <c r="AF111" s="94"/>
      <c r="AG111" s="94"/>
      <c r="AH111" s="94">
        <v>1</v>
      </c>
      <c r="AI111" s="94">
        <v>1</v>
      </c>
      <c r="AJ111" s="94">
        <v>1</v>
      </c>
      <c r="AK111" s="94"/>
      <c r="AL111" s="94"/>
    </row>
    <row r="112" spans="1:38" x14ac:dyDescent="0.3">
      <c r="A112"/>
      <c r="B112" s="96" t="s">
        <v>566</v>
      </c>
      <c r="C112" s="96" t="s">
        <v>567</v>
      </c>
      <c r="D112" s="97" t="str">
        <f t="shared" si="1"/>
        <v>4.3-R-RFSB</v>
      </c>
      <c r="E112" s="96" t="s">
        <v>568</v>
      </c>
      <c r="F112" s="102" t="s">
        <v>569</v>
      </c>
      <c r="G112" s="99" t="s">
        <v>286</v>
      </c>
      <c r="H112" s="99" t="s">
        <v>287</v>
      </c>
      <c r="I112" s="99" t="s">
        <v>288</v>
      </c>
      <c r="J112" s="100"/>
      <c r="K112" s="100"/>
      <c r="L112" s="100"/>
      <c r="M112" s="100"/>
      <c r="N112" s="100"/>
      <c r="O112" s="100"/>
      <c r="P112" s="94" t="s">
        <v>196</v>
      </c>
      <c r="Q112" s="94" t="s">
        <v>197</v>
      </c>
      <c r="R112" s="94" t="s">
        <v>549</v>
      </c>
      <c r="S112" s="185"/>
      <c r="T112" s="101"/>
      <c r="U112" s="101"/>
      <c r="V112" s="101"/>
      <c r="W112" s="101"/>
      <c r="X112" s="101"/>
      <c r="Y112" s="108"/>
      <c r="Z112" s="94"/>
      <c r="AA112" s="94"/>
      <c r="AB112" s="94"/>
      <c r="AC112" s="94">
        <v>1</v>
      </c>
      <c r="AD112" s="94"/>
      <c r="AE112" s="103"/>
      <c r="AF112" s="94"/>
      <c r="AG112" s="94"/>
      <c r="AH112" s="94">
        <v>1</v>
      </c>
      <c r="AI112" s="94">
        <v>1</v>
      </c>
      <c r="AJ112" s="94">
        <v>1</v>
      </c>
      <c r="AK112" s="94"/>
      <c r="AL112" s="94"/>
    </row>
    <row r="113" spans="1:38" x14ac:dyDescent="0.3">
      <c r="A113"/>
      <c r="B113" s="96" t="s">
        <v>570</v>
      </c>
      <c r="C113" s="96" t="s">
        <v>563</v>
      </c>
      <c r="D113" s="97" t="str">
        <f t="shared" si="1"/>
        <v>4.3-R-RAKP</v>
      </c>
      <c r="E113" s="111" t="s">
        <v>571</v>
      </c>
      <c r="F113" s="112" t="s">
        <v>572</v>
      </c>
      <c r="G113" s="99" t="s">
        <v>286</v>
      </c>
      <c r="H113" s="99" t="s">
        <v>287</v>
      </c>
      <c r="I113" s="99" t="s">
        <v>288</v>
      </c>
      <c r="J113" s="100"/>
      <c r="K113" s="100"/>
      <c r="L113" s="100"/>
      <c r="M113" s="100"/>
      <c r="N113" s="100"/>
      <c r="O113" s="100"/>
      <c r="P113" s="94" t="s">
        <v>196</v>
      </c>
      <c r="Q113" s="94" t="s">
        <v>197</v>
      </c>
      <c r="R113" s="94" t="s">
        <v>549</v>
      </c>
      <c r="S113" s="185"/>
      <c r="T113" s="101"/>
      <c r="U113" s="101"/>
      <c r="V113" s="101"/>
      <c r="W113" s="101"/>
      <c r="X113" s="101"/>
      <c r="Y113" s="94"/>
      <c r="Z113" s="94"/>
      <c r="AA113" s="94"/>
      <c r="AB113" s="94"/>
      <c r="AC113" s="94">
        <v>1</v>
      </c>
      <c r="AD113" s="94"/>
      <c r="AE113" s="103"/>
      <c r="AF113" s="94"/>
      <c r="AG113" s="94"/>
      <c r="AH113" s="94">
        <v>1</v>
      </c>
      <c r="AI113" s="94">
        <v>1</v>
      </c>
      <c r="AJ113" s="94">
        <v>1</v>
      </c>
      <c r="AK113" s="94"/>
      <c r="AL113" s="94"/>
    </row>
    <row r="114" spans="1:38" x14ac:dyDescent="0.3">
      <c r="A114"/>
      <c r="B114" s="96" t="s">
        <v>573</v>
      </c>
      <c r="C114" s="96" t="s">
        <v>574</v>
      </c>
      <c r="D114" s="97" t="str">
        <f t="shared" si="1"/>
        <v>4.3-R-RFS</v>
      </c>
      <c r="E114" s="111" t="s">
        <v>575</v>
      </c>
      <c r="F114" s="102" t="s">
        <v>576</v>
      </c>
      <c r="G114" s="99" t="s">
        <v>286</v>
      </c>
      <c r="H114" s="99" t="s">
        <v>287</v>
      </c>
      <c r="I114" s="99" t="s">
        <v>288</v>
      </c>
      <c r="J114" s="100"/>
      <c r="K114" s="100"/>
      <c r="L114" s="100"/>
      <c r="M114" s="100"/>
      <c r="N114" s="100"/>
      <c r="O114" s="100"/>
      <c r="P114" s="94" t="s">
        <v>196</v>
      </c>
      <c r="Q114" s="94" t="s">
        <v>197</v>
      </c>
      <c r="R114" s="94" t="s">
        <v>549</v>
      </c>
      <c r="S114" s="185"/>
      <c r="T114" s="101"/>
      <c r="U114" s="101"/>
      <c r="V114" s="101"/>
      <c r="W114" s="101"/>
      <c r="X114" s="101"/>
      <c r="Y114" s="108"/>
      <c r="Z114" s="94"/>
      <c r="AA114" s="94"/>
      <c r="AB114" s="94"/>
      <c r="AC114" s="94">
        <v>1</v>
      </c>
      <c r="AD114" s="94"/>
      <c r="AE114" s="103"/>
      <c r="AF114" s="94"/>
      <c r="AG114" s="94"/>
      <c r="AH114" s="94">
        <v>1</v>
      </c>
      <c r="AI114" s="94">
        <v>1</v>
      </c>
      <c r="AJ114" s="94">
        <v>1</v>
      </c>
      <c r="AK114" s="94"/>
      <c r="AL114" s="94"/>
    </row>
    <row r="115" spans="1:38" x14ac:dyDescent="0.3">
      <c r="A115"/>
      <c r="B115" s="96" t="s">
        <v>577</v>
      </c>
      <c r="C115" s="96" t="s">
        <v>578</v>
      </c>
      <c r="D115" s="97" t="str">
        <f t="shared" si="1"/>
        <v>4.3-R-RFP</v>
      </c>
      <c r="E115" s="111" t="s">
        <v>579</v>
      </c>
      <c r="F115" s="98" t="s">
        <v>580</v>
      </c>
      <c r="G115" s="99" t="s">
        <v>286</v>
      </c>
      <c r="H115" s="99" t="s">
        <v>287</v>
      </c>
      <c r="I115" s="99" t="s">
        <v>288</v>
      </c>
      <c r="J115" s="100"/>
      <c r="K115" s="100"/>
      <c r="L115" s="100"/>
      <c r="M115" s="100"/>
      <c r="N115" s="100"/>
      <c r="O115" s="100"/>
      <c r="P115" s="94" t="s">
        <v>196</v>
      </c>
      <c r="Q115" s="94" t="s">
        <v>197</v>
      </c>
      <c r="R115" s="94" t="s">
        <v>549</v>
      </c>
      <c r="S115" s="185"/>
      <c r="T115" s="101"/>
      <c r="U115" s="101"/>
      <c r="V115" s="101"/>
      <c r="W115" s="101"/>
      <c r="X115" s="101"/>
      <c r="Y115" s="108"/>
      <c r="Z115" s="94"/>
      <c r="AA115" s="94"/>
      <c r="AB115" s="94"/>
      <c r="AC115" s="94">
        <v>1</v>
      </c>
      <c r="AD115" s="94"/>
      <c r="AE115" s="103"/>
      <c r="AF115" s="94"/>
      <c r="AG115" s="94"/>
      <c r="AH115" s="94">
        <v>1</v>
      </c>
      <c r="AI115" s="94">
        <v>1</v>
      </c>
      <c r="AJ115" s="94">
        <v>1</v>
      </c>
      <c r="AK115" s="94"/>
      <c r="AL115" s="94"/>
    </row>
    <row r="116" spans="1:38" x14ac:dyDescent="0.3">
      <c r="A116"/>
      <c r="B116" s="96" t="s">
        <v>581</v>
      </c>
      <c r="C116" s="96" t="s">
        <v>582</v>
      </c>
      <c r="D116" s="97" t="str">
        <f>CONCATENATE(4.3,"-",B116)</f>
        <v>4.3-R-RFT</v>
      </c>
      <c r="E116" s="111" t="s">
        <v>583</v>
      </c>
      <c r="F116" s="98" t="s">
        <v>584</v>
      </c>
      <c r="G116" s="99" t="s">
        <v>286</v>
      </c>
      <c r="H116" s="99" t="s">
        <v>287</v>
      </c>
      <c r="I116" s="99" t="s">
        <v>288</v>
      </c>
      <c r="J116" s="100"/>
      <c r="K116" s="100"/>
      <c r="L116" s="100"/>
      <c r="M116" s="100"/>
      <c r="N116" s="100"/>
      <c r="O116" s="100"/>
      <c r="P116" s="94" t="s">
        <v>196</v>
      </c>
      <c r="Q116" s="94" t="s">
        <v>197</v>
      </c>
      <c r="R116" s="94" t="s">
        <v>549</v>
      </c>
      <c r="S116" s="185"/>
      <c r="T116" s="101"/>
      <c r="U116" s="101"/>
      <c r="V116" s="101"/>
      <c r="W116" s="101"/>
      <c r="X116" s="101"/>
      <c r="Y116" s="94"/>
      <c r="Z116" s="94"/>
      <c r="AA116" s="94"/>
      <c r="AB116" s="94"/>
      <c r="AC116" s="94">
        <v>1</v>
      </c>
      <c r="AD116" s="94"/>
      <c r="AE116" s="103"/>
      <c r="AF116" s="94"/>
      <c r="AG116" s="94"/>
      <c r="AH116" s="94">
        <v>1</v>
      </c>
      <c r="AI116" s="94">
        <v>1</v>
      </c>
      <c r="AJ116" s="94">
        <v>1</v>
      </c>
      <c r="AK116" s="94"/>
      <c r="AL116" s="94"/>
    </row>
    <row r="117" spans="1:38" x14ac:dyDescent="0.3">
      <c r="A117"/>
      <c r="B117" s="96" t="s">
        <v>585</v>
      </c>
      <c r="C117" s="96" t="s">
        <v>329</v>
      </c>
      <c r="D117" s="97" t="str">
        <f>CONCATENATE(4.3,"-",B117)</f>
        <v>4.3-AA_R-GEAT</v>
      </c>
      <c r="E117" s="111" t="s">
        <v>586</v>
      </c>
      <c r="F117" s="102" t="s">
        <v>587</v>
      </c>
      <c r="G117" s="99" t="s">
        <v>286</v>
      </c>
      <c r="H117" s="99" t="s">
        <v>287</v>
      </c>
      <c r="I117" s="99" t="s">
        <v>288</v>
      </c>
      <c r="J117" s="100"/>
      <c r="K117" s="100"/>
      <c r="L117" s="100"/>
      <c r="M117" s="100"/>
      <c r="N117" s="100"/>
      <c r="O117" s="100"/>
      <c r="P117" s="94" t="s">
        <v>196</v>
      </c>
      <c r="Q117" s="94" t="s">
        <v>197</v>
      </c>
      <c r="R117" s="94" t="s">
        <v>549</v>
      </c>
      <c r="S117" s="185"/>
      <c r="T117" s="101"/>
      <c r="U117" s="101"/>
      <c r="V117" s="101"/>
      <c r="W117" s="101"/>
      <c r="X117" s="101"/>
      <c r="Y117" s="95"/>
      <c r="Z117" s="95"/>
      <c r="AA117" s="95"/>
      <c r="AB117" s="95"/>
      <c r="AC117" s="94">
        <v>1</v>
      </c>
      <c r="AD117" s="94"/>
      <c r="AE117" s="103"/>
      <c r="AF117" s="94"/>
      <c r="AG117" s="94"/>
      <c r="AH117" s="94">
        <v>1</v>
      </c>
      <c r="AI117" s="94">
        <v>1</v>
      </c>
      <c r="AJ117" s="94">
        <v>1</v>
      </c>
      <c r="AK117" s="94"/>
      <c r="AL117" s="94"/>
    </row>
    <row r="118" spans="1:38" x14ac:dyDescent="0.3">
      <c r="A118"/>
      <c r="B118" s="96" t="s">
        <v>588</v>
      </c>
      <c r="C118" s="96" t="s">
        <v>563</v>
      </c>
      <c r="D118" s="97" t="str">
        <f>CONCATENATE(4.3,"-",B118)</f>
        <v>4.3-R-RAKE</v>
      </c>
      <c r="E118" s="111" t="s">
        <v>589</v>
      </c>
      <c r="F118" s="102" t="s">
        <v>590</v>
      </c>
      <c r="G118" s="99" t="s">
        <v>286</v>
      </c>
      <c r="H118" s="99" t="s">
        <v>257</v>
      </c>
      <c r="I118" s="99" t="s">
        <v>320</v>
      </c>
      <c r="J118" s="100"/>
      <c r="K118" s="100"/>
      <c r="L118" s="100"/>
      <c r="M118" s="100"/>
      <c r="N118" s="100"/>
      <c r="O118" s="100"/>
      <c r="P118" s="94" t="s">
        <v>196</v>
      </c>
      <c r="Q118" s="94" t="s">
        <v>197</v>
      </c>
      <c r="R118" s="94" t="s">
        <v>549</v>
      </c>
      <c r="S118" s="185"/>
      <c r="T118" s="106" t="s">
        <v>260</v>
      </c>
      <c r="U118" s="101"/>
      <c r="V118" s="101"/>
      <c r="W118" s="101"/>
      <c r="X118" s="101"/>
      <c r="Y118" s="94"/>
      <c r="Z118" s="94"/>
      <c r="AA118" s="94"/>
      <c r="AB118" s="94"/>
      <c r="AC118" s="94">
        <v>1</v>
      </c>
      <c r="AD118" s="94"/>
      <c r="AE118" s="103"/>
      <c r="AF118" s="94">
        <v>1</v>
      </c>
      <c r="AG118" s="94"/>
      <c r="AH118" s="94"/>
      <c r="AI118" s="94"/>
      <c r="AJ118" s="94"/>
      <c r="AK118" s="94"/>
      <c r="AL118" s="94">
        <v>1</v>
      </c>
    </row>
    <row r="119" spans="1:38" x14ac:dyDescent="0.3">
      <c r="A119"/>
      <c r="B119" s="96" t="s">
        <v>591</v>
      </c>
      <c r="C119" s="96" t="s">
        <v>592</v>
      </c>
      <c r="D119" s="97" t="str">
        <f t="shared" si="1"/>
        <v>4.3-MV - 1</v>
      </c>
      <c r="E119" s="96" t="s">
        <v>593</v>
      </c>
      <c r="F119" s="113" t="s">
        <v>594</v>
      </c>
      <c r="G119" s="99" t="s">
        <v>286</v>
      </c>
      <c r="H119" s="99" t="s">
        <v>287</v>
      </c>
      <c r="I119" s="99" t="s">
        <v>288</v>
      </c>
      <c r="J119" s="100"/>
      <c r="K119" s="100"/>
      <c r="L119" s="100"/>
      <c r="M119" s="100"/>
      <c r="N119" s="100"/>
      <c r="O119" s="100"/>
      <c r="P119" s="94" t="s">
        <v>196</v>
      </c>
      <c r="Q119" s="94" t="s">
        <v>197</v>
      </c>
      <c r="R119" s="94" t="s">
        <v>198</v>
      </c>
      <c r="S119" s="186" t="s">
        <v>595</v>
      </c>
      <c r="T119" s="185" t="s">
        <v>136</v>
      </c>
      <c r="U119" s="101"/>
      <c r="V119" s="101"/>
      <c r="W119" s="101"/>
      <c r="X119" s="101"/>
      <c r="Y119" s="94"/>
      <c r="Z119" s="94"/>
      <c r="AA119" s="94"/>
      <c r="AB119" s="94"/>
      <c r="AC119" s="94">
        <v>1</v>
      </c>
      <c r="AD119" s="94"/>
      <c r="AE119" s="103"/>
      <c r="AF119" s="94"/>
      <c r="AG119" s="94"/>
      <c r="AH119" s="94">
        <v>1</v>
      </c>
      <c r="AI119" s="94">
        <v>1</v>
      </c>
      <c r="AJ119" s="94">
        <v>1</v>
      </c>
      <c r="AK119" s="94"/>
      <c r="AL119" s="94"/>
    </row>
    <row r="120" spans="1:38" x14ac:dyDescent="0.3">
      <c r="A120"/>
      <c r="B120" s="96" t="s">
        <v>596</v>
      </c>
      <c r="C120" s="96" t="s">
        <v>592</v>
      </c>
      <c r="D120" s="97" t="str">
        <f t="shared" si="1"/>
        <v>4.3-MV - 3</v>
      </c>
      <c r="E120" s="96" t="s">
        <v>597</v>
      </c>
      <c r="F120" s="102" t="s">
        <v>598</v>
      </c>
      <c r="G120" s="99" t="s">
        <v>286</v>
      </c>
      <c r="H120" s="99" t="s">
        <v>287</v>
      </c>
      <c r="I120" s="99" t="s">
        <v>288</v>
      </c>
      <c r="J120" s="100"/>
      <c r="K120" s="100"/>
      <c r="L120" s="100"/>
      <c r="M120" s="100"/>
      <c r="N120" s="100"/>
      <c r="O120" s="100"/>
      <c r="P120" s="94" t="s">
        <v>196</v>
      </c>
      <c r="Q120" s="94" t="s">
        <v>197</v>
      </c>
      <c r="R120" s="94" t="s">
        <v>198</v>
      </c>
      <c r="S120" s="187"/>
      <c r="T120" s="185"/>
      <c r="U120" s="101"/>
      <c r="V120" s="101"/>
      <c r="W120" s="101"/>
      <c r="X120" s="101"/>
      <c r="Y120" s="94"/>
      <c r="Z120" s="94"/>
      <c r="AA120" s="94"/>
      <c r="AB120" s="94"/>
      <c r="AC120" s="94">
        <v>1</v>
      </c>
      <c r="AD120" s="94"/>
      <c r="AE120" s="103"/>
      <c r="AF120" s="94"/>
      <c r="AG120" s="94"/>
      <c r="AH120" s="94">
        <v>1</v>
      </c>
      <c r="AI120" s="94">
        <v>1</v>
      </c>
      <c r="AJ120" s="94">
        <v>1</v>
      </c>
      <c r="AK120" s="94"/>
      <c r="AL120" s="94"/>
    </row>
    <row r="121" spans="1:38" x14ac:dyDescent="0.3">
      <c r="A121"/>
      <c r="B121" s="96" t="s">
        <v>599</v>
      </c>
      <c r="C121" s="96" t="s">
        <v>592</v>
      </c>
      <c r="D121" s="97" t="str">
        <f t="shared" si="1"/>
        <v>4.3-MV - 5</v>
      </c>
      <c r="E121" s="96" t="s">
        <v>600</v>
      </c>
      <c r="F121" s="102" t="s">
        <v>601</v>
      </c>
      <c r="G121" s="99" t="s">
        <v>286</v>
      </c>
      <c r="H121" s="99" t="s">
        <v>287</v>
      </c>
      <c r="I121" s="99" t="s">
        <v>288</v>
      </c>
      <c r="J121" s="100"/>
      <c r="K121" s="100"/>
      <c r="L121" s="100"/>
      <c r="M121" s="100"/>
      <c r="N121" s="100"/>
      <c r="O121" s="100"/>
      <c r="P121" s="94" t="s">
        <v>196</v>
      </c>
      <c r="Q121" s="94" t="s">
        <v>197</v>
      </c>
      <c r="R121" s="94" t="s">
        <v>198</v>
      </c>
      <c r="S121" s="187"/>
      <c r="T121" s="185"/>
      <c r="U121" s="101"/>
      <c r="V121" s="101"/>
      <c r="W121" s="101"/>
      <c r="X121" s="101"/>
      <c r="Y121" s="94"/>
      <c r="Z121" s="94"/>
      <c r="AA121" s="94"/>
      <c r="AB121" s="94"/>
      <c r="AC121" s="94">
        <v>1</v>
      </c>
      <c r="AD121" s="94"/>
      <c r="AE121" s="103"/>
      <c r="AF121" s="94"/>
      <c r="AG121" s="94"/>
      <c r="AH121" s="94">
        <v>1</v>
      </c>
      <c r="AI121" s="94">
        <v>1</v>
      </c>
      <c r="AJ121" s="94">
        <v>1</v>
      </c>
      <c r="AK121" s="94"/>
      <c r="AL121" s="94"/>
    </row>
    <row r="122" spans="1:38" x14ac:dyDescent="0.3">
      <c r="A122"/>
      <c r="B122" s="96" t="s">
        <v>602</v>
      </c>
      <c r="C122" s="96" t="s">
        <v>592</v>
      </c>
      <c r="D122" s="97" t="str">
        <f t="shared" si="1"/>
        <v>4.3-MV - 6</v>
      </c>
      <c r="E122" s="96" t="s">
        <v>603</v>
      </c>
      <c r="F122" s="102" t="s">
        <v>604</v>
      </c>
      <c r="G122" s="99" t="s">
        <v>286</v>
      </c>
      <c r="H122" s="99" t="s">
        <v>287</v>
      </c>
      <c r="I122" s="99" t="s">
        <v>288</v>
      </c>
      <c r="J122" s="100"/>
      <c r="K122" s="100"/>
      <c r="L122" s="100"/>
      <c r="M122" s="100"/>
      <c r="N122" s="100"/>
      <c r="O122" s="100"/>
      <c r="P122" s="94" t="s">
        <v>196</v>
      </c>
      <c r="Q122" s="94" t="s">
        <v>197</v>
      </c>
      <c r="R122" s="94" t="s">
        <v>198</v>
      </c>
      <c r="S122" s="187"/>
      <c r="T122" s="185"/>
      <c r="U122" s="101"/>
      <c r="V122" s="101"/>
      <c r="W122" s="101"/>
      <c r="X122" s="101"/>
      <c r="Y122" s="94"/>
      <c r="Z122" s="94"/>
      <c r="AA122" s="94"/>
      <c r="AB122" s="94"/>
      <c r="AC122" s="94">
        <v>1</v>
      </c>
      <c r="AD122" s="94"/>
      <c r="AE122" s="103"/>
      <c r="AF122" s="94"/>
      <c r="AG122" s="94"/>
      <c r="AH122" s="94">
        <v>1</v>
      </c>
      <c r="AI122" s="94">
        <v>1</v>
      </c>
      <c r="AJ122" s="94">
        <v>1</v>
      </c>
      <c r="AK122" s="94"/>
      <c r="AL122" s="94"/>
    </row>
    <row r="123" spans="1:38" x14ac:dyDescent="0.3">
      <c r="A123"/>
      <c r="B123" s="96" t="s">
        <v>605</v>
      </c>
      <c r="C123" s="96" t="s">
        <v>592</v>
      </c>
      <c r="D123" s="97" t="str">
        <f t="shared" si="1"/>
        <v>4.3-MV - 7</v>
      </c>
      <c r="E123" s="96" t="s">
        <v>606</v>
      </c>
      <c r="F123" s="102" t="s">
        <v>607</v>
      </c>
      <c r="G123" s="99" t="s">
        <v>286</v>
      </c>
      <c r="H123" s="99" t="s">
        <v>287</v>
      </c>
      <c r="I123" s="99" t="s">
        <v>288</v>
      </c>
      <c r="J123" s="100"/>
      <c r="K123" s="100"/>
      <c r="L123" s="100"/>
      <c r="M123" s="100"/>
      <c r="N123" s="100"/>
      <c r="O123" s="100"/>
      <c r="P123" s="94">
        <v>2030</v>
      </c>
      <c r="Q123" s="94" t="s">
        <v>197</v>
      </c>
      <c r="R123" s="94" t="s">
        <v>198</v>
      </c>
      <c r="S123" s="187"/>
      <c r="T123" s="185"/>
      <c r="U123" s="101"/>
      <c r="V123" s="101"/>
      <c r="W123" s="101"/>
      <c r="X123" s="101"/>
      <c r="Y123" s="108"/>
      <c r="Z123" s="94"/>
      <c r="AA123" s="94"/>
      <c r="AB123" s="94"/>
      <c r="AC123" s="94">
        <v>1</v>
      </c>
      <c r="AD123" s="94"/>
      <c r="AE123" s="103"/>
      <c r="AF123" s="94"/>
      <c r="AG123" s="94"/>
      <c r="AH123" s="94">
        <v>1</v>
      </c>
      <c r="AI123" s="94">
        <v>1</v>
      </c>
      <c r="AJ123" s="94">
        <v>1</v>
      </c>
      <c r="AK123" s="94"/>
      <c r="AL123" s="94"/>
    </row>
    <row r="124" spans="1:38" x14ac:dyDescent="0.3">
      <c r="A124"/>
      <c r="B124" s="96" t="s">
        <v>608</v>
      </c>
      <c r="C124" s="96" t="s">
        <v>592</v>
      </c>
      <c r="D124" s="97" t="str">
        <f t="shared" si="1"/>
        <v>4.3-MV - 8</v>
      </c>
      <c r="E124" s="96" t="s">
        <v>609</v>
      </c>
      <c r="F124" s="98" t="s">
        <v>610</v>
      </c>
      <c r="G124" s="99" t="s">
        <v>286</v>
      </c>
      <c r="H124" s="99" t="s">
        <v>287</v>
      </c>
      <c r="I124" s="99" t="s">
        <v>288</v>
      </c>
      <c r="J124" s="100"/>
      <c r="K124" s="100"/>
      <c r="L124" s="100"/>
      <c r="M124" s="100"/>
      <c r="N124" s="100"/>
      <c r="O124" s="100"/>
      <c r="P124" s="94">
        <v>2030</v>
      </c>
      <c r="Q124" s="94" t="s">
        <v>197</v>
      </c>
      <c r="R124" s="94" t="s">
        <v>198</v>
      </c>
      <c r="S124" s="187"/>
      <c r="T124" s="185"/>
      <c r="U124" s="101"/>
      <c r="V124" s="101"/>
      <c r="W124" s="101"/>
      <c r="X124" s="101"/>
      <c r="Y124" s="108"/>
      <c r="Z124" s="94"/>
      <c r="AA124" s="94"/>
      <c r="AB124" s="94"/>
      <c r="AC124" s="94">
        <v>1</v>
      </c>
      <c r="AD124" s="94"/>
      <c r="AE124" s="103"/>
      <c r="AF124" s="94"/>
      <c r="AG124" s="94"/>
      <c r="AH124" s="94">
        <v>1</v>
      </c>
      <c r="AI124" s="94">
        <v>1</v>
      </c>
      <c r="AJ124" s="94">
        <v>1</v>
      </c>
      <c r="AK124" s="94"/>
      <c r="AL124" s="94"/>
    </row>
    <row r="125" spans="1:38" x14ac:dyDescent="0.3">
      <c r="A125"/>
      <c r="B125" s="96" t="s">
        <v>611</v>
      </c>
      <c r="C125" s="96" t="s">
        <v>612</v>
      </c>
      <c r="D125" s="97" t="str">
        <f t="shared" si="1"/>
        <v>4.3-MV - 11</v>
      </c>
      <c r="E125" s="96" t="s">
        <v>613</v>
      </c>
      <c r="F125" s="98" t="s">
        <v>614</v>
      </c>
      <c r="G125" s="99" t="s">
        <v>286</v>
      </c>
      <c r="H125" s="99" t="s">
        <v>287</v>
      </c>
      <c r="I125" s="99" t="s">
        <v>288</v>
      </c>
      <c r="J125" s="100"/>
      <c r="K125" s="100"/>
      <c r="L125" s="100"/>
      <c r="M125" s="100"/>
      <c r="N125" s="100"/>
      <c r="O125" s="100"/>
      <c r="P125" s="94" t="s">
        <v>196</v>
      </c>
      <c r="Q125" s="94" t="s">
        <v>197</v>
      </c>
      <c r="R125" s="94" t="s">
        <v>198</v>
      </c>
      <c r="S125" s="187"/>
      <c r="T125" s="185"/>
      <c r="U125" s="101"/>
      <c r="V125" s="101"/>
      <c r="W125" s="101"/>
      <c r="X125" s="101"/>
      <c r="Y125" s="94"/>
      <c r="Z125" s="94"/>
      <c r="AA125" s="94"/>
      <c r="AB125" s="94"/>
      <c r="AC125" s="94">
        <v>1</v>
      </c>
      <c r="AD125" s="94"/>
      <c r="AE125" s="103"/>
      <c r="AF125" s="94"/>
      <c r="AG125" s="94"/>
      <c r="AH125" s="94">
        <v>1</v>
      </c>
      <c r="AI125" s="94">
        <v>1</v>
      </c>
      <c r="AJ125" s="94">
        <v>1</v>
      </c>
      <c r="AK125" s="94"/>
      <c r="AL125" s="94"/>
    </row>
    <row r="126" spans="1:38" ht="28.8" x14ac:dyDescent="0.3">
      <c r="A126"/>
      <c r="B126" s="96" t="s">
        <v>615</v>
      </c>
      <c r="C126" s="96"/>
      <c r="D126" s="97" t="str">
        <f t="shared" si="1"/>
        <v>4.3-PRTY - 1</v>
      </c>
      <c r="E126" s="111" t="s">
        <v>616</v>
      </c>
      <c r="F126" s="102" t="s">
        <v>617</v>
      </c>
      <c r="G126" s="99" t="s">
        <v>286</v>
      </c>
      <c r="H126" s="99" t="s">
        <v>287</v>
      </c>
      <c r="I126" s="99" t="s">
        <v>288</v>
      </c>
      <c r="J126" s="100"/>
      <c r="K126" s="100"/>
      <c r="L126" s="100"/>
      <c r="M126" s="100"/>
      <c r="N126" s="100"/>
      <c r="O126" s="100"/>
      <c r="P126" s="94" t="s">
        <v>196</v>
      </c>
      <c r="Q126" s="94" t="s">
        <v>197</v>
      </c>
      <c r="R126" s="94" t="s">
        <v>549</v>
      </c>
      <c r="S126" s="185" t="s">
        <v>118</v>
      </c>
      <c r="T126" s="106" t="s">
        <v>98</v>
      </c>
      <c r="U126" s="106" t="s">
        <v>139</v>
      </c>
      <c r="V126" s="101"/>
      <c r="W126" s="101"/>
      <c r="X126" s="101"/>
      <c r="Y126" s="108"/>
      <c r="Z126" s="94"/>
      <c r="AA126" s="94"/>
      <c r="AB126" s="94"/>
      <c r="AC126" s="94">
        <v>1</v>
      </c>
      <c r="AD126" s="94"/>
      <c r="AE126" s="103"/>
      <c r="AF126" s="94"/>
      <c r="AG126" s="94"/>
      <c r="AH126" s="94">
        <v>1</v>
      </c>
      <c r="AI126" s="94">
        <v>1</v>
      </c>
      <c r="AJ126" s="94"/>
      <c r="AK126" s="94"/>
      <c r="AL126" s="94"/>
    </row>
    <row r="127" spans="1:38" x14ac:dyDescent="0.3">
      <c r="A127"/>
      <c r="B127" s="96" t="s">
        <v>618</v>
      </c>
      <c r="C127" s="96"/>
      <c r="D127" s="97" t="str">
        <f t="shared" si="1"/>
        <v>4.3-PRTY - 3</v>
      </c>
      <c r="E127" s="96" t="s">
        <v>619</v>
      </c>
      <c r="F127" s="102" t="s">
        <v>620</v>
      </c>
      <c r="G127" s="99" t="s">
        <v>286</v>
      </c>
      <c r="H127" s="99" t="s">
        <v>287</v>
      </c>
      <c r="I127" s="99" t="s">
        <v>288</v>
      </c>
      <c r="J127" s="100"/>
      <c r="K127" s="100"/>
      <c r="L127" s="100"/>
      <c r="M127" s="100"/>
      <c r="N127" s="100"/>
      <c r="O127" s="100"/>
      <c r="P127" s="94">
        <v>2028</v>
      </c>
      <c r="Q127" s="94" t="s">
        <v>197</v>
      </c>
      <c r="R127" s="94" t="s">
        <v>259</v>
      </c>
      <c r="S127" s="185"/>
      <c r="T127" s="185" t="s">
        <v>139</v>
      </c>
      <c r="U127" s="101"/>
      <c r="V127" s="101"/>
      <c r="W127" s="101"/>
      <c r="X127" s="101"/>
      <c r="Y127" s="94"/>
      <c r="Z127" s="94">
        <v>1</v>
      </c>
      <c r="AA127" s="94">
        <v>1</v>
      </c>
      <c r="AB127" s="94"/>
      <c r="AC127" s="94">
        <v>1</v>
      </c>
      <c r="AD127" s="94">
        <v>1</v>
      </c>
      <c r="AE127" s="102" t="s">
        <v>261</v>
      </c>
      <c r="AF127" s="94"/>
      <c r="AG127" s="94"/>
      <c r="AH127" s="94">
        <v>1</v>
      </c>
      <c r="AI127" s="94">
        <v>1</v>
      </c>
      <c r="AJ127" s="94"/>
      <c r="AK127" s="94"/>
      <c r="AL127" s="94"/>
    </row>
    <row r="128" spans="1:38" x14ac:dyDescent="0.3">
      <c r="A128"/>
      <c r="B128" s="96" t="s">
        <v>621</v>
      </c>
      <c r="C128" s="96"/>
      <c r="D128" s="97" t="str">
        <f t="shared" si="1"/>
        <v>4.3-PRTY - 4</v>
      </c>
      <c r="E128" s="96" t="s">
        <v>622</v>
      </c>
      <c r="F128" s="102" t="s">
        <v>623</v>
      </c>
      <c r="G128" s="99" t="s">
        <v>286</v>
      </c>
      <c r="H128" s="99" t="s">
        <v>287</v>
      </c>
      <c r="I128" s="99" t="s">
        <v>288</v>
      </c>
      <c r="J128" s="100"/>
      <c r="K128" s="100"/>
      <c r="L128" s="100"/>
      <c r="M128" s="100"/>
      <c r="N128" s="100"/>
      <c r="O128" s="100"/>
      <c r="P128" s="94">
        <v>2026</v>
      </c>
      <c r="Q128" s="94" t="s">
        <v>197</v>
      </c>
      <c r="R128" s="94" t="s">
        <v>259</v>
      </c>
      <c r="S128" s="185"/>
      <c r="T128" s="185"/>
      <c r="U128" s="101"/>
      <c r="V128" s="101"/>
      <c r="W128" s="101"/>
      <c r="X128" s="101"/>
      <c r="Y128" s="94"/>
      <c r="Z128" s="94">
        <v>1</v>
      </c>
      <c r="AA128" s="94">
        <v>1</v>
      </c>
      <c r="AB128" s="94"/>
      <c r="AC128" s="94">
        <v>1</v>
      </c>
      <c r="AD128" s="94">
        <v>1</v>
      </c>
      <c r="AE128" s="102" t="s">
        <v>261</v>
      </c>
      <c r="AF128" s="94"/>
      <c r="AG128" s="94"/>
      <c r="AH128" s="94">
        <v>1</v>
      </c>
      <c r="AI128" s="94">
        <v>1</v>
      </c>
      <c r="AJ128" s="94">
        <v>1</v>
      </c>
      <c r="AK128" s="94"/>
      <c r="AL128" s="94"/>
    </row>
    <row r="129" spans="2:38" ht="14.4" customHeight="1" x14ac:dyDescent="0.3">
      <c r="B129" s="114" t="s">
        <v>624</v>
      </c>
      <c r="C129" s="114"/>
      <c r="D129" s="97" t="s">
        <v>625</v>
      </c>
      <c r="E129" s="96" t="s">
        <v>626</v>
      </c>
      <c r="F129" s="96" t="s">
        <v>627</v>
      </c>
      <c r="G129" s="95" t="s">
        <v>628</v>
      </c>
      <c r="H129" s="95" t="s">
        <v>628</v>
      </c>
      <c r="I129" s="95" t="s">
        <v>195</v>
      </c>
      <c r="J129" s="100"/>
      <c r="K129" s="100"/>
      <c r="L129" s="100"/>
      <c r="M129" s="100"/>
      <c r="N129" s="100"/>
      <c r="O129" s="100"/>
      <c r="P129" s="94"/>
      <c r="Q129" s="94" t="s">
        <v>197</v>
      </c>
      <c r="R129" s="94" t="s">
        <v>259</v>
      </c>
      <c r="S129" s="109" t="s">
        <v>66</v>
      </c>
      <c r="T129" s="105" t="s">
        <v>74</v>
      </c>
      <c r="U129" s="109" t="s">
        <v>65</v>
      </c>
      <c r="V129" s="101"/>
      <c r="W129" s="101"/>
      <c r="X129" s="101"/>
      <c r="Y129" s="115"/>
      <c r="Z129" s="115"/>
      <c r="AA129" s="115"/>
      <c r="AB129" s="115"/>
      <c r="AC129" s="115">
        <v>1</v>
      </c>
      <c r="AD129" s="115"/>
      <c r="AE129" s="112" t="s">
        <v>629</v>
      </c>
      <c r="AF129" s="94">
        <v>1</v>
      </c>
      <c r="AG129" s="115"/>
      <c r="AH129" s="94">
        <v>1</v>
      </c>
      <c r="AI129" s="94">
        <v>1</v>
      </c>
      <c r="AJ129" s="115"/>
      <c r="AK129" s="115"/>
      <c r="AL129" s="115"/>
    </row>
    <row r="130" spans="2:38" ht="14.4" customHeight="1" x14ac:dyDescent="0.3">
      <c r="B130" s="114" t="s">
        <v>630</v>
      </c>
      <c r="C130" s="114"/>
      <c r="D130" s="97" t="s">
        <v>631</v>
      </c>
      <c r="E130" s="96" t="s">
        <v>632</v>
      </c>
      <c r="F130" s="96" t="s">
        <v>633</v>
      </c>
      <c r="G130" s="95" t="s">
        <v>628</v>
      </c>
      <c r="H130" s="95" t="s">
        <v>287</v>
      </c>
      <c r="I130" s="95" t="s">
        <v>341</v>
      </c>
      <c r="J130" s="100"/>
      <c r="K130" s="100"/>
      <c r="L130" s="100"/>
      <c r="M130" s="100"/>
      <c r="N130" s="100"/>
      <c r="O130" s="100"/>
      <c r="P130" s="94"/>
      <c r="Q130" s="94" t="s">
        <v>197</v>
      </c>
      <c r="R130" s="94" t="s">
        <v>259</v>
      </c>
      <c r="S130" s="109" t="s">
        <v>66</v>
      </c>
      <c r="T130" s="105" t="s">
        <v>74</v>
      </c>
      <c r="U130" s="109" t="s">
        <v>65</v>
      </c>
      <c r="V130" s="101"/>
      <c r="W130" s="101"/>
      <c r="X130" s="101"/>
      <c r="Y130" s="115"/>
      <c r="Z130" s="115"/>
      <c r="AA130" s="115">
        <v>1</v>
      </c>
      <c r="AB130" s="115"/>
      <c r="AC130" s="115">
        <v>1</v>
      </c>
      <c r="AD130" s="115"/>
      <c r="AE130" s="112" t="s">
        <v>629</v>
      </c>
      <c r="AF130" s="115"/>
      <c r="AG130" s="115"/>
      <c r="AH130" s="115"/>
      <c r="AI130" s="94">
        <v>1</v>
      </c>
      <c r="AJ130" s="94">
        <v>1</v>
      </c>
      <c r="AK130" s="115"/>
      <c r="AL130" s="115"/>
    </row>
    <row r="131" spans="2:38" ht="14.4" customHeight="1" x14ac:dyDescent="0.3">
      <c r="B131" s="114" t="s">
        <v>634</v>
      </c>
      <c r="C131" s="114"/>
      <c r="D131" s="97" t="s">
        <v>635</v>
      </c>
      <c r="E131" s="96" t="s">
        <v>636</v>
      </c>
      <c r="F131" s="96" t="s">
        <v>637</v>
      </c>
      <c r="G131" s="95" t="s">
        <v>628</v>
      </c>
      <c r="H131" s="95" t="s">
        <v>628</v>
      </c>
      <c r="I131" s="95" t="s">
        <v>195</v>
      </c>
      <c r="J131" s="100"/>
      <c r="K131" s="100"/>
      <c r="L131" s="100"/>
      <c r="M131" s="100"/>
      <c r="N131" s="100"/>
      <c r="O131" s="100"/>
      <c r="P131" s="94"/>
      <c r="Q131" s="94" t="s">
        <v>197</v>
      </c>
      <c r="R131" s="94" t="s">
        <v>259</v>
      </c>
      <c r="S131" s="109" t="s">
        <v>66</v>
      </c>
      <c r="T131" s="105" t="s">
        <v>74</v>
      </c>
      <c r="U131" s="109" t="s">
        <v>65</v>
      </c>
      <c r="V131" s="101"/>
      <c r="W131" s="101"/>
      <c r="X131" s="101"/>
      <c r="Y131" s="115"/>
      <c r="Z131" s="115"/>
      <c r="AA131" s="115"/>
      <c r="AB131" s="115"/>
      <c r="AC131" s="115">
        <v>1</v>
      </c>
      <c r="AD131" s="115"/>
      <c r="AE131" s="112" t="s">
        <v>629</v>
      </c>
      <c r="AF131" s="115"/>
      <c r="AG131" s="115"/>
      <c r="AH131" s="115"/>
      <c r="AI131" s="94">
        <v>1</v>
      </c>
      <c r="AJ131" s="94">
        <v>1</v>
      </c>
      <c r="AK131" s="115"/>
      <c r="AL131" s="115"/>
    </row>
    <row r="132" spans="2:38" ht="14.4" customHeight="1" x14ac:dyDescent="0.3">
      <c r="B132" s="114" t="s">
        <v>638</v>
      </c>
      <c r="C132" s="114"/>
      <c r="D132" s="97" t="s">
        <v>639</v>
      </c>
      <c r="E132" s="96" t="s">
        <v>640</v>
      </c>
      <c r="F132" s="96" t="s">
        <v>641</v>
      </c>
      <c r="G132" s="95" t="s">
        <v>628</v>
      </c>
      <c r="H132" s="95" t="s">
        <v>628</v>
      </c>
      <c r="I132" s="95" t="s">
        <v>195</v>
      </c>
      <c r="J132" s="100"/>
      <c r="K132" s="100"/>
      <c r="L132" s="100"/>
      <c r="M132" s="100"/>
      <c r="N132" s="100"/>
      <c r="O132" s="100"/>
      <c r="P132" s="94"/>
      <c r="Q132" s="94" t="s">
        <v>197</v>
      </c>
      <c r="R132" s="94" t="s">
        <v>259</v>
      </c>
      <c r="S132" s="109" t="s">
        <v>66</v>
      </c>
      <c r="T132" s="105" t="s">
        <v>74</v>
      </c>
      <c r="U132" s="109" t="s">
        <v>65</v>
      </c>
      <c r="V132" s="101"/>
      <c r="W132" s="101"/>
      <c r="X132" s="101"/>
      <c r="Y132" s="115"/>
      <c r="Z132" s="115"/>
      <c r="AA132" s="115"/>
      <c r="AB132" s="115"/>
      <c r="AC132" s="115">
        <v>1</v>
      </c>
      <c r="AD132" s="115"/>
      <c r="AE132" s="112" t="s">
        <v>629</v>
      </c>
      <c r="AF132" s="115"/>
      <c r="AG132" s="115"/>
      <c r="AH132" s="94">
        <v>1</v>
      </c>
      <c r="AI132" s="94">
        <v>1</v>
      </c>
      <c r="AJ132" s="115"/>
      <c r="AK132" s="115"/>
      <c r="AL132" s="115"/>
    </row>
    <row r="133" spans="2:38" ht="14.4" customHeight="1" x14ac:dyDescent="0.3">
      <c r="B133" s="96" t="s">
        <v>642</v>
      </c>
      <c r="C133" s="96"/>
      <c r="D133" s="97" t="s">
        <v>643</v>
      </c>
      <c r="E133" s="96" t="s">
        <v>644</v>
      </c>
      <c r="F133" s="96" t="s">
        <v>645</v>
      </c>
      <c r="G133" s="95" t="s">
        <v>628</v>
      </c>
      <c r="H133" s="95" t="s">
        <v>628</v>
      </c>
      <c r="I133" s="95" t="s">
        <v>195</v>
      </c>
      <c r="J133" s="100"/>
      <c r="K133" s="100"/>
      <c r="L133" s="100"/>
      <c r="M133" s="100"/>
      <c r="N133" s="100"/>
      <c r="O133" s="100"/>
      <c r="P133" s="94"/>
      <c r="Q133" s="94" t="s">
        <v>197</v>
      </c>
      <c r="R133" s="94" t="s">
        <v>259</v>
      </c>
      <c r="S133" s="109" t="s">
        <v>66</v>
      </c>
      <c r="T133" s="105" t="s">
        <v>74</v>
      </c>
      <c r="U133" s="109" t="s">
        <v>65</v>
      </c>
      <c r="V133" s="101"/>
      <c r="W133" s="101"/>
      <c r="X133" s="101"/>
      <c r="Y133" s="94"/>
      <c r="Z133" s="94"/>
      <c r="AA133" s="94"/>
      <c r="AB133" s="94"/>
      <c r="AC133" s="94">
        <v>1</v>
      </c>
      <c r="AD133" s="94"/>
      <c r="AE133" s="103" t="s">
        <v>629</v>
      </c>
      <c r="AF133" s="94">
        <v>1</v>
      </c>
      <c r="AG133" s="94"/>
      <c r="AH133" s="94">
        <v>1</v>
      </c>
      <c r="AI133" s="94">
        <v>1</v>
      </c>
      <c r="AJ133" s="94"/>
      <c r="AK133" s="94"/>
      <c r="AL133" s="94"/>
    </row>
    <row r="134" spans="2:38" x14ac:dyDescent="0.3">
      <c r="B134" s="116">
        <v>10043332</v>
      </c>
      <c r="C134" s="117" t="s">
        <v>646</v>
      </c>
      <c r="D134" s="118" t="str">
        <f>CONCATENATE(4.4,"-",B134)</f>
        <v>4.4-10043332</v>
      </c>
      <c r="E134" s="117" t="s">
        <v>647</v>
      </c>
      <c r="F134" s="102" t="s">
        <v>648</v>
      </c>
      <c r="G134" s="95"/>
      <c r="H134" s="95"/>
      <c r="I134" s="95"/>
      <c r="J134" s="100"/>
      <c r="K134" s="100"/>
      <c r="L134" s="100"/>
      <c r="M134" s="100"/>
      <c r="N134" s="100"/>
      <c r="O134" s="100"/>
      <c r="P134" s="115">
        <v>2027</v>
      </c>
      <c r="Q134" s="94" t="s">
        <v>649</v>
      </c>
      <c r="R134" s="94" t="s">
        <v>259</v>
      </c>
      <c r="S134" s="185" t="s">
        <v>121</v>
      </c>
      <c r="T134" s="105" t="s">
        <v>77</v>
      </c>
      <c r="U134" s="101"/>
      <c r="V134" s="101"/>
      <c r="W134" s="101"/>
      <c r="X134" s="101"/>
      <c r="Y134" s="94"/>
      <c r="Z134" s="94">
        <v>1</v>
      </c>
      <c r="AA134" s="94">
        <v>1</v>
      </c>
      <c r="AB134" s="94"/>
      <c r="AC134" s="94">
        <v>1</v>
      </c>
      <c r="AD134" s="94">
        <v>1</v>
      </c>
      <c r="AE134" s="102" t="s">
        <v>261</v>
      </c>
      <c r="AF134" s="94"/>
      <c r="AG134" s="94"/>
      <c r="AH134" s="94"/>
      <c r="AI134" s="94"/>
      <c r="AJ134" s="94"/>
      <c r="AK134" s="94"/>
      <c r="AL134" s="94"/>
    </row>
    <row r="135" spans="2:38" x14ac:dyDescent="0.3">
      <c r="B135" s="116">
        <v>10068005</v>
      </c>
      <c r="C135" s="117" t="s">
        <v>650</v>
      </c>
      <c r="D135" s="118" t="str">
        <f t="shared" ref="D135:D149" si="2">CONCATENATE(4.4,"-",B135)</f>
        <v>4.4-10068005</v>
      </c>
      <c r="E135" s="117" t="s">
        <v>651</v>
      </c>
      <c r="F135" s="102" t="s">
        <v>652</v>
      </c>
      <c r="G135" s="95"/>
      <c r="H135" s="95"/>
      <c r="I135" s="95"/>
      <c r="J135" s="100"/>
      <c r="K135" s="100"/>
      <c r="L135" s="100"/>
      <c r="M135" s="100"/>
      <c r="N135" s="100"/>
      <c r="O135" s="100"/>
      <c r="P135" s="115">
        <v>2028</v>
      </c>
      <c r="Q135" s="94" t="s">
        <v>649</v>
      </c>
      <c r="R135" s="94" t="s">
        <v>259</v>
      </c>
      <c r="S135" s="185"/>
      <c r="T135" s="105" t="s">
        <v>77</v>
      </c>
      <c r="U135" s="101"/>
      <c r="V135" s="101"/>
      <c r="W135" s="101"/>
      <c r="X135" s="101"/>
      <c r="Y135" s="94"/>
      <c r="Z135" s="94">
        <v>1</v>
      </c>
      <c r="AA135" s="94">
        <v>1</v>
      </c>
      <c r="AB135" s="94"/>
      <c r="AC135" s="94">
        <v>1</v>
      </c>
      <c r="AD135" s="94">
        <v>1</v>
      </c>
      <c r="AE135" s="102" t="s">
        <v>261</v>
      </c>
      <c r="AF135" s="94"/>
      <c r="AG135" s="94"/>
      <c r="AH135" s="94"/>
      <c r="AI135" s="94"/>
      <c r="AJ135" s="94"/>
      <c r="AK135" s="94"/>
      <c r="AL135" s="94"/>
    </row>
    <row r="136" spans="2:38" x14ac:dyDescent="0.3">
      <c r="B136" s="116">
        <v>10068006</v>
      </c>
      <c r="C136" s="117" t="s">
        <v>653</v>
      </c>
      <c r="D136" s="118" t="str">
        <f t="shared" si="2"/>
        <v>4.4-10068006</v>
      </c>
      <c r="E136" s="117" t="s">
        <v>654</v>
      </c>
      <c r="F136" s="102" t="s">
        <v>655</v>
      </c>
      <c r="G136" s="95"/>
      <c r="H136" s="95"/>
      <c r="I136" s="95"/>
      <c r="J136" s="100"/>
      <c r="K136" s="100"/>
      <c r="L136" s="100"/>
      <c r="M136" s="100"/>
      <c r="N136" s="100"/>
      <c r="O136" s="100"/>
      <c r="P136" s="94">
        <v>2030</v>
      </c>
      <c r="Q136" s="94" t="s">
        <v>649</v>
      </c>
      <c r="R136" s="94" t="s">
        <v>259</v>
      </c>
      <c r="S136" s="185"/>
      <c r="T136" s="105" t="s">
        <v>77</v>
      </c>
      <c r="U136" s="101"/>
      <c r="V136" s="101"/>
      <c r="W136" s="101"/>
      <c r="X136" s="101"/>
      <c r="Y136" s="94"/>
      <c r="Z136" s="94">
        <v>1</v>
      </c>
      <c r="AA136" s="94">
        <v>1</v>
      </c>
      <c r="AB136" s="94"/>
      <c r="AC136" s="94">
        <v>1</v>
      </c>
      <c r="AD136" s="94">
        <v>1</v>
      </c>
      <c r="AE136" s="102" t="s">
        <v>261</v>
      </c>
      <c r="AF136" s="94"/>
      <c r="AG136" s="94"/>
      <c r="AH136" s="94"/>
      <c r="AI136" s="94"/>
      <c r="AJ136" s="94"/>
      <c r="AK136" s="94"/>
      <c r="AL136" s="94"/>
    </row>
    <row r="137" spans="2:38" x14ac:dyDescent="0.3">
      <c r="B137" s="116">
        <v>10068012</v>
      </c>
      <c r="C137" s="117" t="s">
        <v>656</v>
      </c>
      <c r="D137" s="118" t="str">
        <f t="shared" si="2"/>
        <v>4.4-10068012</v>
      </c>
      <c r="E137" s="117" t="s">
        <v>657</v>
      </c>
      <c r="F137" s="102" t="s">
        <v>658</v>
      </c>
      <c r="G137" s="95"/>
      <c r="H137" s="95"/>
      <c r="I137" s="95"/>
      <c r="J137" s="100"/>
      <c r="K137" s="100"/>
      <c r="L137" s="100"/>
      <c r="M137" s="100"/>
      <c r="N137" s="100"/>
      <c r="O137" s="100"/>
      <c r="P137" s="94">
        <v>2030</v>
      </c>
      <c r="Q137" s="94" t="s">
        <v>649</v>
      </c>
      <c r="R137" s="94" t="s">
        <v>259</v>
      </c>
      <c r="S137" s="185"/>
      <c r="T137" s="105" t="s">
        <v>77</v>
      </c>
      <c r="U137" s="101"/>
      <c r="V137" s="101"/>
      <c r="W137" s="101"/>
      <c r="X137" s="101"/>
      <c r="Y137" s="94"/>
      <c r="Z137" s="94">
        <v>1</v>
      </c>
      <c r="AA137" s="94">
        <v>1</v>
      </c>
      <c r="AB137" s="94"/>
      <c r="AC137" s="94">
        <v>1</v>
      </c>
      <c r="AD137" s="94">
        <v>1</v>
      </c>
      <c r="AE137" s="102" t="s">
        <v>261</v>
      </c>
      <c r="AF137" s="94"/>
      <c r="AG137" s="94"/>
      <c r="AH137" s="94"/>
      <c r="AI137" s="94"/>
      <c r="AJ137" s="94"/>
      <c r="AK137" s="94"/>
      <c r="AL137" s="94"/>
    </row>
    <row r="138" spans="2:38" x14ac:dyDescent="0.3">
      <c r="B138" s="116">
        <v>10068010</v>
      </c>
      <c r="C138" s="117" t="s">
        <v>659</v>
      </c>
      <c r="D138" s="118" t="str">
        <f t="shared" si="2"/>
        <v>4.4-10068010</v>
      </c>
      <c r="E138" s="117" t="s">
        <v>660</v>
      </c>
      <c r="F138" s="102" t="s">
        <v>661</v>
      </c>
      <c r="G138" s="95"/>
      <c r="H138" s="95"/>
      <c r="I138" s="95"/>
      <c r="J138" s="100"/>
      <c r="K138" s="100"/>
      <c r="L138" s="100"/>
      <c r="M138" s="100"/>
      <c r="N138" s="100"/>
      <c r="O138" s="100"/>
      <c r="P138" s="115">
        <v>2029</v>
      </c>
      <c r="Q138" s="94" t="s">
        <v>649</v>
      </c>
      <c r="R138" s="94" t="s">
        <v>259</v>
      </c>
      <c r="S138" s="185"/>
      <c r="T138" s="105" t="s">
        <v>77</v>
      </c>
      <c r="U138" s="101"/>
      <c r="V138" s="101"/>
      <c r="W138" s="101"/>
      <c r="X138" s="101"/>
      <c r="Y138" s="94"/>
      <c r="Z138" s="94">
        <v>1</v>
      </c>
      <c r="AA138" s="94">
        <v>1</v>
      </c>
      <c r="AB138" s="94"/>
      <c r="AC138" s="94">
        <v>1</v>
      </c>
      <c r="AD138" s="94">
        <v>1</v>
      </c>
      <c r="AE138" s="102" t="s">
        <v>261</v>
      </c>
      <c r="AF138" s="94"/>
      <c r="AG138" s="94"/>
      <c r="AH138" s="94"/>
      <c r="AI138" s="94"/>
      <c r="AJ138" s="94"/>
      <c r="AK138" s="94"/>
      <c r="AL138" s="94"/>
    </row>
    <row r="139" spans="2:38" x14ac:dyDescent="0.3">
      <c r="B139" s="116">
        <v>10068011</v>
      </c>
      <c r="C139" s="117" t="s">
        <v>662</v>
      </c>
      <c r="D139" s="118" t="str">
        <f t="shared" si="2"/>
        <v>4.4-10068011</v>
      </c>
      <c r="E139" s="117" t="s">
        <v>663</v>
      </c>
      <c r="F139" s="102" t="s">
        <v>664</v>
      </c>
      <c r="G139" s="95"/>
      <c r="H139" s="95"/>
      <c r="I139" s="95"/>
      <c r="J139" s="100"/>
      <c r="K139" s="100"/>
      <c r="L139" s="100"/>
      <c r="M139" s="100"/>
      <c r="N139" s="100"/>
      <c r="O139" s="100"/>
      <c r="P139" s="94">
        <v>2030</v>
      </c>
      <c r="Q139" s="94" t="s">
        <v>649</v>
      </c>
      <c r="R139" s="94" t="s">
        <v>259</v>
      </c>
      <c r="S139" s="185"/>
      <c r="T139" s="105" t="s">
        <v>77</v>
      </c>
      <c r="U139" s="101"/>
      <c r="V139" s="101"/>
      <c r="W139" s="101"/>
      <c r="X139" s="101"/>
      <c r="Y139" s="94"/>
      <c r="Z139" s="94">
        <v>1</v>
      </c>
      <c r="AA139" s="94">
        <v>1</v>
      </c>
      <c r="AB139" s="94"/>
      <c r="AC139" s="94">
        <v>1</v>
      </c>
      <c r="AD139" s="94">
        <v>1</v>
      </c>
      <c r="AE139" s="102" t="s">
        <v>261</v>
      </c>
      <c r="AF139" s="94"/>
      <c r="AG139" s="94"/>
      <c r="AH139" s="94"/>
      <c r="AI139" s="94"/>
      <c r="AJ139" s="94"/>
      <c r="AK139" s="94"/>
      <c r="AL139" s="94"/>
    </row>
    <row r="140" spans="2:38" x14ac:dyDescent="0.3">
      <c r="B140" s="116">
        <v>10038202</v>
      </c>
      <c r="C140" s="117" t="s">
        <v>665</v>
      </c>
      <c r="D140" s="118" t="str">
        <f t="shared" si="2"/>
        <v>4.4-10038202</v>
      </c>
      <c r="E140" s="117" t="s">
        <v>666</v>
      </c>
      <c r="F140" s="102" t="s">
        <v>667</v>
      </c>
      <c r="G140" s="95"/>
      <c r="H140" s="95"/>
      <c r="I140" s="95"/>
      <c r="J140" s="100"/>
      <c r="K140" s="100"/>
      <c r="L140" s="100"/>
      <c r="M140" s="100"/>
      <c r="N140" s="100"/>
      <c r="O140" s="100"/>
      <c r="P140" s="94">
        <v>2026</v>
      </c>
      <c r="Q140" s="94" t="s">
        <v>649</v>
      </c>
      <c r="R140" s="94" t="s">
        <v>259</v>
      </c>
      <c r="S140" s="185"/>
      <c r="T140" s="105" t="s">
        <v>77</v>
      </c>
      <c r="U140" s="101"/>
      <c r="V140" s="101"/>
      <c r="W140" s="101"/>
      <c r="X140" s="101"/>
      <c r="Y140" s="94"/>
      <c r="Z140" s="94">
        <v>1</v>
      </c>
      <c r="AA140" s="94">
        <v>1</v>
      </c>
      <c r="AB140" s="94"/>
      <c r="AC140" s="94">
        <v>1</v>
      </c>
      <c r="AD140" s="94">
        <v>1</v>
      </c>
      <c r="AE140" s="102" t="s">
        <v>261</v>
      </c>
      <c r="AF140" s="94"/>
      <c r="AG140" s="94"/>
      <c r="AH140" s="94"/>
      <c r="AI140" s="94"/>
      <c r="AJ140" s="94"/>
      <c r="AK140" s="94"/>
      <c r="AL140" s="94"/>
    </row>
    <row r="141" spans="2:38" x14ac:dyDescent="0.3">
      <c r="B141" s="116">
        <v>10067996</v>
      </c>
      <c r="C141" s="117" t="s">
        <v>668</v>
      </c>
      <c r="D141" s="118" t="str">
        <f t="shared" si="2"/>
        <v>4.4-10067996</v>
      </c>
      <c r="E141" s="117" t="s">
        <v>669</v>
      </c>
      <c r="F141" s="102" t="s">
        <v>670</v>
      </c>
      <c r="G141" s="95"/>
      <c r="H141" s="95"/>
      <c r="I141" s="95"/>
      <c r="J141" s="100"/>
      <c r="K141" s="100"/>
      <c r="L141" s="100"/>
      <c r="M141" s="100"/>
      <c r="N141" s="100"/>
      <c r="O141" s="100"/>
      <c r="P141" s="115">
        <v>2027</v>
      </c>
      <c r="Q141" s="94" t="s">
        <v>649</v>
      </c>
      <c r="R141" s="94" t="s">
        <v>259</v>
      </c>
      <c r="S141" s="185"/>
      <c r="T141" s="105" t="s">
        <v>77</v>
      </c>
      <c r="U141" s="101"/>
      <c r="V141" s="101"/>
      <c r="W141" s="101"/>
      <c r="X141" s="101"/>
      <c r="Y141" s="94"/>
      <c r="Z141" s="94">
        <v>1</v>
      </c>
      <c r="AA141" s="94">
        <v>1</v>
      </c>
      <c r="AB141" s="94"/>
      <c r="AC141" s="94">
        <v>1</v>
      </c>
      <c r="AD141" s="94">
        <v>1</v>
      </c>
      <c r="AE141" s="102" t="s">
        <v>261</v>
      </c>
      <c r="AF141" s="94"/>
      <c r="AG141" s="94"/>
      <c r="AH141" s="94"/>
      <c r="AI141" s="94"/>
      <c r="AJ141" s="94"/>
      <c r="AK141" s="94"/>
      <c r="AL141" s="94"/>
    </row>
    <row r="142" spans="2:38" x14ac:dyDescent="0.3">
      <c r="B142" s="116">
        <v>10068007</v>
      </c>
      <c r="C142" s="117" t="s">
        <v>671</v>
      </c>
      <c r="D142" s="118" t="str">
        <f t="shared" si="2"/>
        <v>4.4-10068007</v>
      </c>
      <c r="E142" s="117" t="s">
        <v>672</v>
      </c>
      <c r="F142" s="102" t="s">
        <v>673</v>
      </c>
      <c r="G142" s="95"/>
      <c r="H142" s="95"/>
      <c r="I142" s="95"/>
      <c r="J142" s="100"/>
      <c r="K142" s="100"/>
      <c r="L142" s="100"/>
      <c r="M142" s="100"/>
      <c r="N142" s="100"/>
      <c r="O142" s="100"/>
      <c r="P142" s="94">
        <v>2028</v>
      </c>
      <c r="Q142" s="94" t="s">
        <v>649</v>
      </c>
      <c r="R142" s="94" t="s">
        <v>259</v>
      </c>
      <c r="S142" s="185"/>
      <c r="T142" s="105" t="s">
        <v>77</v>
      </c>
      <c r="U142" s="101"/>
      <c r="V142" s="101"/>
      <c r="W142" s="101"/>
      <c r="X142" s="101"/>
      <c r="Y142" s="94"/>
      <c r="Z142" s="94">
        <v>1</v>
      </c>
      <c r="AA142" s="94">
        <v>1</v>
      </c>
      <c r="AB142" s="94"/>
      <c r="AC142" s="94">
        <v>1</v>
      </c>
      <c r="AD142" s="94">
        <v>1</v>
      </c>
      <c r="AE142" s="102" t="s">
        <v>261</v>
      </c>
      <c r="AF142" s="94"/>
      <c r="AG142" s="94"/>
      <c r="AH142" s="94"/>
      <c r="AI142" s="94"/>
      <c r="AJ142" s="94"/>
      <c r="AK142" s="94"/>
      <c r="AL142" s="94"/>
    </row>
    <row r="143" spans="2:38" x14ac:dyDescent="0.3">
      <c r="B143" s="116">
        <v>10068008</v>
      </c>
      <c r="C143" s="117" t="s">
        <v>674</v>
      </c>
      <c r="D143" s="118" t="str">
        <f t="shared" si="2"/>
        <v>4.4-10068008</v>
      </c>
      <c r="E143" s="117" t="s">
        <v>675</v>
      </c>
      <c r="F143" s="102" t="s">
        <v>676</v>
      </c>
      <c r="G143" s="95"/>
      <c r="H143" s="95"/>
      <c r="I143" s="95"/>
      <c r="J143" s="100"/>
      <c r="K143" s="100"/>
      <c r="L143" s="100"/>
      <c r="M143" s="100"/>
      <c r="N143" s="100"/>
      <c r="O143" s="100"/>
      <c r="P143" s="94">
        <v>2031</v>
      </c>
      <c r="Q143" s="94" t="s">
        <v>649</v>
      </c>
      <c r="R143" s="94" t="s">
        <v>259</v>
      </c>
      <c r="S143" s="185"/>
      <c r="T143" s="105" t="s">
        <v>77</v>
      </c>
      <c r="U143" s="101"/>
      <c r="V143" s="101"/>
      <c r="W143" s="101"/>
      <c r="X143" s="101"/>
      <c r="Y143" s="94"/>
      <c r="Z143" s="94">
        <v>1</v>
      </c>
      <c r="AA143" s="94">
        <v>1</v>
      </c>
      <c r="AB143" s="94"/>
      <c r="AC143" s="94">
        <v>1</v>
      </c>
      <c r="AD143" s="94">
        <v>1</v>
      </c>
      <c r="AE143" s="102" t="s">
        <v>261</v>
      </c>
      <c r="AF143" s="94"/>
      <c r="AG143" s="94"/>
      <c r="AH143" s="94"/>
      <c r="AI143" s="94"/>
      <c r="AJ143" s="94"/>
      <c r="AK143" s="94"/>
      <c r="AL143" s="94"/>
    </row>
    <row r="144" spans="2:38" x14ac:dyDescent="0.3">
      <c r="B144" s="116">
        <v>10043314</v>
      </c>
      <c r="C144" s="117" t="s">
        <v>677</v>
      </c>
      <c r="D144" s="118" t="str">
        <f t="shared" si="2"/>
        <v>4.4-10043314</v>
      </c>
      <c r="E144" s="117" t="s">
        <v>678</v>
      </c>
      <c r="F144" s="102" t="s">
        <v>679</v>
      </c>
      <c r="G144" s="95"/>
      <c r="H144" s="95"/>
      <c r="I144" s="95"/>
      <c r="J144" s="100"/>
      <c r="K144" s="100"/>
      <c r="L144" s="100"/>
      <c r="M144" s="100"/>
      <c r="N144" s="100"/>
      <c r="O144" s="100"/>
      <c r="P144" s="94">
        <v>2027</v>
      </c>
      <c r="Q144" s="94" t="s">
        <v>649</v>
      </c>
      <c r="R144" s="94" t="s">
        <v>259</v>
      </c>
      <c r="S144" s="185"/>
      <c r="T144" s="105" t="s">
        <v>77</v>
      </c>
      <c r="U144" s="101"/>
      <c r="V144" s="101"/>
      <c r="W144" s="101"/>
      <c r="X144" s="101"/>
      <c r="Y144" s="94"/>
      <c r="Z144" s="94">
        <v>1</v>
      </c>
      <c r="AA144" s="94">
        <v>1</v>
      </c>
      <c r="AB144" s="94"/>
      <c r="AC144" s="94">
        <v>1</v>
      </c>
      <c r="AD144" s="94">
        <v>1</v>
      </c>
      <c r="AE144" s="102" t="s">
        <v>261</v>
      </c>
      <c r="AF144" s="94"/>
      <c r="AG144" s="94"/>
      <c r="AH144" s="94"/>
      <c r="AI144" s="94"/>
      <c r="AJ144" s="94"/>
      <c r="AK144" s="94"/>
      <c r="AL144" s="94"/>
    </row>
    <row r="145" spans="2:38" x14ac:dyDescent="0.3">
      <c r="B145" s="116">
        <v>10043315</v>
      </c>
      <c r="C145" s="117" t="s">
        <v>680</v>
      </c>
      <c r="D145" s="118" t="str">
        <f t="shared" si="2"/>
        <v>4.4-10043315</v>
      </c>
      <c r="E145" s="117" t="s">
        <v>681</v>
      </c>
      <c r="F145" s="102" t="s">
        <v>682</v>
      </c>
      <c r="G145" s="95"/>
      <c r="H145" s="95"/>
      <c r="I145" s="95"/>
      <c r="J145" s="100"/>
      <c r="K145" s="100"/>
      <c r="L145" s="100"/>
      <c r="M145" s="100"/>
      <c r="N145" s="100"/>
      <c r="O145" s="100"/>
      <c r="P145" s="94">
        <v>2029</v>
      </c>
      <c r="Q145" s="94" t="s">
        <v>649</v>
      </c>
      <c r="R145" s="94" t="s">
        <v>259</v>
      </c>
      <c r="S145" s="185"/>
      <c r="T145" s="105" t="s">
        <v>77</v>
      </c>
      <c r="U145" s="101"/>
      <c r="V145" s="101"/>
      <c r="W145" s="101"/>
      <c r="X145" s="101"/>
      <c r="Y145" s="94"/>
      <c r="Z145" s="94">
        <v>1</v>
      </c>
      <c r="AA145" s="94">
        <v>1</v>
      </c>
      <c r="AB145" s="94"/>
      <c r="AC145" s="94">
        <v>1</v>
      </c>
      <c r="AD145" s="94">
        <v>1</v>
      </c>
      <c r="AE145" s="102" t="s">
        <v>261</v>
      </c>
      <c r="AF145" s="94"/>
      <c r="AG145" s="94"/>
      <c r="AH145" s="94"/>
      <c r="AI145" s="94"/>
      <c r="AJ145" s="94"/>
      <c r="AK145" s="94"/>
      <c r="AL145" s="94"/>
    </row>
    <row r="146" spans="2:38" x14ac:dyDescent="0.3">
      <c r="B146" s="116">
        <v>10043326</v>
      </c>
      <c r="C146" s="117" t="s">
        <v>683</v>
      </c>
      <c r="D146" s="118" t="str">
        <f t="shared" si="2"/>
        <v>4.4-10043326</v>
      </c>
      <c r="E146" s="117" t="s">
        <v>684</v>
      </c>
      <c r="F146" s="102" t="s">
        <v>685</v>
      </c>
      <c r="G146" s="95"/>
      <c r="H146" s="95"/>
      <c r="I146" s="95"/>
      <c r="J146" s="100"/>
      <c r="K146" s="100"/>
      <c r="L146" s="100"/>
      <c r="M146" s="100"/>
      <c r="N146" s="100"/>
      <c r="O146" s="100"/>
      <c r="P146" s="94">
        <v>2030</v>
      </c>
      <c r="Q146" s="94" t="s">
        <v>649</v>
      </c>
      <c r="R146" s="94" t="s">
        <v>259</v>
      </c>
      <c r="S146" s="185"/>
      <c r="T146" s="105" t="s">
        <v>77</v>
      </c>
      <c r="U146" s="101"/>
      <c r="V146" s="101"/>
      <c r="W146" s="101"/>
      <c r="X146" s="101"/>
      <c r="Y146" s="94"/>
      <c r="Z146" s="94">
        <v>1</v>
      </c>
      <c r="AA146" s="94">
        <v>1</v>
      </c>
      <c r="AB146" s="94"/>
      <c r="AC146" s="94">
        <v>1</v>
      </c>
      <c r="AD146" s="94">
        <v>1</v>
      </c>
      <c r="AE146" s="102" t="s">
        <v>261</v>
      </c>
      <c r="AF146" s="94"/>
      <c r="AG146" s="94"/>
      <c r="AH146" s="94"/>
      <c r="AI146" s="94"/>
      <c r="AJ146" s="94"/>
      <c r="AK146" s="94"/>
      <c r="AL146" s="94"/>
    </row>
    <row r="147" spans="2:38" x14ac:dyDescent="0.3">
      <c r="B147" s="116">
        <v>10043327</v>
      </c>
      <c r="C147" s="117" t="s">
        <v>686</v>
      </c>
      <c r="D147" s="118" t="str">
        <f t="shared" si="2"/>
        <v>4.4-10043327</v>
      </c>
      <c r="E147" s="117" t="s">
        <v>687</v>
      </c>
      <c r="F147" s="102" t="s">
        <v>688</v>
      </c>
      <c r="G147" s="95"/>
      <c r="H147" s="95"/>
      <c r="I147" s="95"/>
      <c r="J147" s="100"/>
      <c r="K147" s="100"/>
      <c r="L147" s="100"/>
      <c r="M147" s="100"/>
      <c r="N147" s="100"/>
      <c r="O147" s="100"/>
      <c r="P147" s="94">
        <v>2031</v>
      </c>
      <c r="Q147" s="94" t="s">
        <v>649</v>
      </c>
      <c r="R147" s="94" t="s">
        <v>259</v>
      </c>
      <c r="S147" s="185"/>
      <c r="T147" s="105" t="s">
        <v>77</v>
      </c>
      <c r="U147" s="101"/>
      <c r="V147" s="101"/>
      <c r="W147" s="101"/>
      <c r="X147" s="101"/>
      <c r="Y147" s="115"/>
      <c r="Z147" s="94">
        <v>1</v>
      </c>
      <c r="AA147" s="94">
        <v>1</v>
      </c>
      <c r="AB147" s="115"/>
      <c r="AC147" s="94">
        <v>1</v>
      </c>
      <c r="AD147" s="94">
        <v>1</v>
      </c>
      <c r="AE147" s="102" t="s">
        <v>261</v>
      </c>
      <c r="AF147" s="115"/>
      <c r="AG147" s="115"/>
      <c r="AH147" s="115"/>
      <c r="AI147" s="115"/>
      <c r="AJ147" s="115"/>
      <c r="AK147" s="115"/>
      <c r="AL147" s="115"/>
    </row>
    <row r="148" spans="2:38" x14ac:dyDescent="0.3">
      <c r="B148" s="116">
        <v>10069263</v>
      </c>
      <c r="C148" s="117" t="s">
        <v>689</v>
      </c>
      <c r="D148" s="118" t="str">
        <f t="shared" si="2"/>
        <v>4.4-10069263</v>
      </c>
      <c r="E148" s="117" t="s">
        <v>690</v>
      </c>
      <c r="F148" s="102" t="s">
        <v>691</v>
      </c>
      <c r="G148" s="95"/>
      <c r="H148" s="95"/>
      <c r="I148" s="95"/>
      <c r="J148" s="100"/>
      <c r="K148" s="100"/>
      <c r="L148" s="100"/>
      <c r="M148" s="100"/>
      <c r="N148" s="100"/>
      <c r="O148" s="100"/>
      <c r="P148" s="94">
        <v>2028</v>
      </c>
      <c r="Q148" s="94" t="s">
        <v>649</v>
      </c>
      <c r="R148" s="94" t="s">
        <v>259</v>
      </c>
      <c r="S148" s="185"/>
      <c r="T148" s="105" t="s">
        <v>77</v>
      </c>
      <c r="U148" s="101"/>
      <c r="V148" s="101"/>
      <c r="W148" s="101"/>
      <c r="X148" s="101"/>
      <c r="Y148" s="115"/>
      <c r="Z148" s="94">
        <v>1</v>
      </c>
      <c r="AA148" s="94">
        <v>1</v>
      </c>
      <c r="AB148" s="115"/>
      <c r="AC148" s="94">
        <v>1</v>
      </c>
      <c r="AD148" s="94">
        <v>1</v>
      </c>
      <c r="AE148" s="102" t="s">
        <v>261</v>
      </c>
      <c r="AF148" s="115"/>
      <c r="AG148" s="115"/>
      <c r="AH148" s="115"/>
      <c r="AI148" s="115"/>
      <c r="AJ148" s="115"/>
      <c r="AK148" s="115"/>
      <c r="AL148" s="115"/>
    </row>
    <row r="149" spans="2:38" x14ac:dyDescent="0.3">
      <c r="B149" s="116">
        <v>10069268</v>
      </c>
      <c r="C149" s="117" t="s">
        <v>692</v>
      </c>
      <c r="D149" s="118" t="str">
        <f t="shared" si="2"/>
        <v>4.4-10069268</v>
      </c>
      <c r="E149" s="117" t="s">
        <v>693</v>
      </c>
      <c r="F149" s="102" t="s">
        <v>694</v>
      </c>
      <c r="G149" s="95"/>
      <c r="H149" s="95"/>
      <c r="I149" s="95"/>
      <c r="J149" s="100"/>
      <c r="K149" s="100"/>
      <c r="L149" s="100"/>
      <c r="M149" s="100"/>
      <c r="N149" s="100"/>
      <c r="O149" s="100"/>
      <c r="P149" s="115">
        <v>2029</v>
      </c>
      <c r="Q149" s="94" t="s">
        <v>649</v>
      </c>
      <c r="R149" s="94" t="s">
        <v>259</v>
      </c>
      <c r="S149" s="185"/>
      <c r="T149" s="105" t="s">
        <v>77</v>
      </c>
      <c r="U149" s="101"/>
      <c r="V149" s="101"/>
      <c r="W149" s="101"/>
      <c r="X149" s="101"/>
      <c r="Y149" s="115"/>
      <c r="Z149" s="94">
        <v>1</v>
      </c>
      <c r="AA149" s="94">
        <v>1</v>
      </c>
      <c r="AB149" s="115"/>
      <c r="AC149" s="94">
        <v>1</v>
      </c>
      <c r="AD149" s="94">
        <v>1</v>
      </c>
      <c r="AE149" s="102" t="s">
        <v>261</v>
      </c>
      <c r="AF149" s="115"/>
      <c r="AG149" s="115"/>
      <c r="AH149" s="115"/>
      <c r="AI149" s="115"/>
      <c r="AJ149" s="115"/>
      <c r="AK149" s="115"/>
      <c r="AL149" s="115"/>
    </row>
    <row r="150" spans="2:38" x14ac:dyDescent="0.3">
      <c r="B150" s="116"/>
      <c r="C150" s="117"/>
      <c r="D150" s="118"/>
      <c r="E150" s="117" t="s">
        <v>695</v>
      </c>
      <c r="F150" s="102" t="s">
        <v>696</v>
      </c>
      <c r="G150" s="95"/>
      <c r="H150" s="95"/>
      <c r="I150" s="95"/>
      <c r="J150" s="100"/>
      <c r="K150" s="100"/>
      <c r="L150" s="100"/>
      <c r="M150" s="100"/>
      <c r="N150" s="100"/>
      <c r="O150" s="100"/>
      <c r="P150" s="94" t="s">
        <v>196</v>
      </c>
      <c r="Q150" s="94" t="s">
        <v>649</v>
      </c>
      <c r="R150" s="94" t="s">
        <v>198</v>
      </c>
      <c r="S150" s="185"/>
      <c r="T150" s="105" t="s">
        <v>77</v>
      </c>
      <c r="U150" s="101"/>
      <c r="V150" s="101"/>
      <c r="W150" s="101"/>
      <c r="X150" s="101"/>
      <c r="Y150" s="115"/>
      <c r="Z150" s="115"/>
      <c r="AA150" s="115"/>
      <c r="AB150" s="115"/>
      <c r="AC150" s="94">
        <v>1</v>
      </c>
      <c r="AD150" s="115"/>
      <c r="AE150" s="112"/>
      <c r="AF150" s="115"/>
      <c r="AG150" s="115"/>
      <c r="AH150" s="115"/>
      <c r="AI150" s="115"/>
      <c r="AJ150" s="115"/>
      <c r="AK150" s="115"/>
      <c r="AL150" s="115"/>
    </row>
    <row r="151" spans="2:38" x14ac:dyDescent="0.3">
      <c r="B151" s="116"/>
      <c r="C151" s="117" t="s">
        <v>697</v>
      </c>
      <c r="D151" s="118"/>
      <c r="E151" s="117" t="s">
        <v>698</v>
      </c>
      <c r="F151" s="102" t="s">
        <v>699</v>
      </c>
      <c r="G151" s="95"/>
      <c r="H151" s="95"/>
      <c r="I151" s="95"/>
      <c r="J151" s="100"/>
      <c r="K151" s="100"/>
      <c r="L151" s="100"/>
      <c r="M151" s="100"/>
      <c r="N151" s="100"/>
      <c r="O151" s="100"/>
      <c r="P151" s="94"/>
      <c r="Q151" s="94" t="s">
        <v>649</v>
      </c>
      <c r="R151" s="94" t="s">
        <v>259</v>
      </c>
      <c r="S151" s="104" t="s">
        <v>69</v>
      </c>
      <c r="T151" s="105" t="s">
        <v>74</v>
      </c>
      <c r="U151" s="101"/>
      <c r="V151" s="101"/>
      <c r="W151" s="101"/>
      <c r="X151" s="101"/>
      <c r="Y151" s="115"/>
      <c r="Z151" s="94">
        <v>1</v>
      </c>
      <c r="AA151" s="94">
        <v>1</v>
      </c>
      <c r="AB151" s="115"/>
      <c r="AC151" s="94">
        <v>1</v>
      </c>
      <c r="AD151" s="94">
        <v>1</v>
      </c>
      <c r="AE151" s="102" t="s">
        <v>261</v>
      </c>
      <c r="AF151" s="115"/>
      <c r="AG151" s="115"/>
      <c r="AH151" s="115"/>
      <c r="AI151" s="115"/>
      <c r="AJ151" s="115"/>
      <c r="AK151" s="115"/>
      <c r="AL151" s="115"/>
    </row>
  </sheetData>
  <autoFilter ref="A3:AH151" xr:uid="{E163D378-5766-4949-B3E6-35360A6EF5ED}"/>
  <mergeCells count="33">
    <mergeCell ref="AF2:AL2"/>
    <mergeCell ref="B2:I2"/>
    <mergeCell ref="J2:P2"/>
    <mergeCell ref="Q2:R2"/>
    <mergeCell ref="S2:X2"/>
    <mergeCell ref="Y2:AE2"/>
    <mergeCell ref="S4:S20"/>
    <mergeCell ref="T4:T20"/>
    <mergeCell ref="T21:T28"/>
    <mergeCell ref="S30:S40"/>
    <mergeCell ref="S45:S47"/>
    <mergeCell ref="T45:T67"/>
    <mergeCell ref="S134:S150"/>
    <mergeCell ref="T78:T83"/>
    <mergeCell ref="U78:U83"/>
    <mergeCell ref="T85:T103"/>
    <mergeCell ref="S96:S98"/>
    <mergeCell ref="U99:U101"/>
    <mergeCell ref="T104:T106"/>
    <mergeCell ref="U104:U106"/>
    <mergeCell ref="S107:S118"/>
    <mergeCell ref="S119:S125"/>
    <mergeCell ref="T119:T125"/>
    <mergeCell ref="S126:S128"/>
    <mergeCell ref="T127:T128"/>
    <mergeCell ref="V45:V67"/>
    <mergeCell ref="W45:W67"/>
    <mergeCell ref="S48:S50"/>
    <mergeCell ref="S51:S67"/>
    <mergeCell ref="T69:T77"/>
    <mergeCell ref="U69:U77"/>
    <mergeCell ref="S70:S72"/>
    <mergeCell ref="U45:U67"/>
  </mergeCells>
  <conditionalFormatting sqref="S2">
    <cfRule type="containsText" dxfId="1454" priority="1435" operator="containsText" text="*Gate*">
      <formula>NOT(ISERROR(SEARCH("*Gate*",S2)))</formula>
    </cfRule>
    <cfRule type="containsText" dxfId="1453" priority="1436" operator="containsText" text="Options Analysis">
      <formula>NOT(ISERROR(SEARCH("Options Analysis",S2)))</formula>
    </cfRule>
    <cfRule type="containsText" dxfId="1452" priority="1437" operator="containsText" text="Project Mandate">
      <formula>NOT(ISERROR(SEARCH("Project Mandate",S2)))</formula>
    </cfRule>
    <cfRule type="containsText" dxfId="1451" priority="1438" operator="containsText" text="Opportunity Brief">
      <formula>NOT(ISERROR(SEARCH("Opportunity Brief",S2)))</formula>
    </cfRule>
    <cfRule type="containsText" dxfId="1450" priority="1439" operator="containsText" text="Minor capital guidelines">
      <formula>NOT(ISERROR(SEARCH("Minor capital guidelines",S2)))</formula>
    </cfRule>
    <cfRule type="containsText" dxfId="1449" priority="1440" operator="containsText" text="No f'cast doc sub">
      <formula>NOT(ISERROR(SEARCH("No f'cast doc sub",S2)))</formula>
    </cfRule>
  </conditionalFormatting>
  <conditionalFormatting sqref="S30">
    <cfRule type="containsText" dxfId="1448" priority="1341" operator="containsText" text="Project Mandate">
      <formula>NOT(ISERROR(SEARCH("Project Mandate",S30)))</formula>
    </cfRule>
    <cfRule type="containsText" dxfId="1447" priority="1342" operator="containsText" text="Opportunity Brief">
      <formula>NOT(ISERROR(SEARCH("Opportunity Brief",S30)))</formula>
    </cfRule>
    <cfRule type="containsText" dxfId="1446" priority="1343" operator="containsText" text="Minor capital guidelines">
      <formula>NOT(ISERROR(SEARCH("Minor capital guidelines",S30)))</formula>
    </cfRule>
    <cfRule type="containsText" dxfId="1445" priority="1344" operator="containsText" text="No f'cast doc sub">
      <formula>NOT(ISERROR(SEARCH("No f'cast doc sub",S30)))</formula>
    </cfRule>
    <cfRule type="containsText" dxfId="1444" priority="1345" operator="containsText" text="YES">
      <formula>NOT(ISERROR(SEARCH("YES",S30)))</formula>
    </cfRule>
  </conditionalFormatting>
  <conditionalFormatting sqref="S41:S42">
    <cfRule type="containsText" dxfId="1443" priority="1276" operator="containsText" text="*Gate*">
      <formula>NOT(ISERROR(SEARCH("*Gate*",S41)))</formula>
    </cfRule>
    <cfRule type="containsText" dxfId="1442" priority="1277" operator="containsText" text="Options Analysis">
      <formula>NOT(ISERROR(SEARCH("Options Analysis",S41)))</formula>
    </cfRule>
    <cfRule type="containsText" dxfId="1441" priority="1278" operator="containsText" text="Project Mandate">
      <formula>NOT(ISERROR(SEARCH("Project Mandate",S41)))</formula>
    </cfRule>
    <cfRule type="containsText" dxfId="1440" priority="1279" operator="containsText" text="Opportunity Brief">
      <formula>NOT(ISERROR(SEARCH("Opportunity Brief",S41)))</formula>
    </cfRule>
    <cfRule type="containsText" dxfId="1439" priority="1280" operator="containsText" text="Minor capital guidelines">
      <formula>NOT(ISERROR(SEARCH("Minor capital guidelines",S41)))</formula>
    </cfRule>
    <cfRule type="containsText" dxfId="1438" priority="1281" operator="containsText" text="No f'cast doc sub">
      <formula>NOT(ISERROR(SEARCH("No f'cast doc sub",S41)))</formula>
    </cfRule>
    <cfRule type="containsText" dxfId="1437" priority="1282" operator="containsText" text="YES">
      <formula>NOT(ISERROR(SEARCH("YES",S41)))</formula>
    </cfRule>
    <cfRule type="containsText" dxfId="1436" priority="1283" operator="containsText" text="Project Mandate">
      <formula>NOT(ISERROR(SEARCH("Project Mandate",S41)))</formula>
    </cfRule>
    <cfRule type="containsText" dxfId="1435" priority="1284" operator="containsText" text="Opportunity Brief">
      <formula>NOT(ISERROR(SEARCH("Opportunity Brief",S41)))</formula>
    </cfRule>
  </conditionalFormatting>
  <conditionalFormatting sqref="S77:S79 S81:S83 S85:S93 S99:S106 T104">
    <cfRule type="containsText" dxfId="1434" priority="1445" operator="containsText" text="Minor capital guidelines">
      <formula>NOT(ISERROR(SEARCH("Minor capital guidelines",S77)))</formula>
    </cfRule>
    <cfRule type="containsText" dxfId="1433" priority="1446" operator="containsText" text="No f'cast doc sub">
      <formula>NOT(ISERROR(SEARCH("No f'cast doc sub",S77)))</formula>
    </cfRule>
    <cfRule type="containsText" dxfId="1432" priority="1447" operator="containsText" text="YES">
      <formula>NOT(ISERROR(SEARCH("YES",S77)))</formula>
    </cfRule>
  </conditionalFormatting>
  <conditionalFormatting sqref="S77:S79">
    <cfRule type="containsText" dxfId="1431" priority="1207" operator="containsText" text="*Gate*">
      <formula>NOT(ISERROR(SEARCH("*Gate*",S77)))</formula>
    </cfRule>
    <cfRule type="containsText" dxfId="1430" priority="1208" operator="containsText" text="Options Analysis">
      <formula>NOT(ISERROR(SEARCH("Options Analysis",S77)))</formula>
    </cfRule>
    <cfRule type="containsText" dxfId="1429" priority="1209" operator="containsText" text="*Gate*">
      <formula>NOT(ISERROR(SEARCH("*Gate*",S77)))</formula>
    </cfRule>
    <cfRule type="containsText" dxfId="1428" priority="1210" operator="containsText" text="Options Analysis">
      <formula>NOT(ISERROR(SEARCH("Options Analysis",S77)))</formula>
    </cfRule>
    <cfRule type="containsText" dxfId="1427" priority="1211" operator="containsText" text="Project Mandate">
      <formula>NOT(ISERROR(SEARCH("Project Mandate",S77)))</formula>
    </cfRule>
    <cfRule type="containsText" dxfId="1426" priority="1212" operator="containsText" text="Opportunity Brief">
      <formula>NOT(ISERROR(SEARCH("Opportunity Brief",S77)))</formula>
    </cfRule>
    <cfRule type="containsText" dxfId="1425" priority="1213" operator="containsText" text="Minor capital guidelines">
      <formula>NOT(ISERROR(SEARCH("Minor capital guidelines",S77)))</formula>
    </cfRule>
    <cfRule type="containsText" dxfId="1424" priority="1214" operator="containsText" text="No f'cast doc sub">
      <formula>NOT(ISERROR(SEARCH("No f'cast doc sub",S77)))</formula>
    </cfRule>
    <cfRule type="containsText" dxfId="1423" priority="1215" operator="containsText" text="YES">
      <formula>NOT(ISERROR(SEARCH("YES",S77)))</formula>
    </cfRule>
    <cfRule type="containsText" dxfId="1422" priority="1216" operator="containsText" text="Project Mandate">
      <formula>NOT(ISERROR(SEARCH("Project Mandate",S77)))</formula>
    </cfRule>
    <cfRule type="containsText" dxfId="1421" priority="1217" operator="containsText" text="Opportunity Brief">
      <formula>NOT(ISERROR(SEARCH("Opportunity Brief",S77)))</formula>
    </cfRule>
  </conditionalFormatting>
  <conditionalFormatting sqref="S79">
    <cfRule type="containsText" dxfId="1420" priority="1183" operator="containsText" text="Minor capital guidelines">
      <formula>NOT(ISERROR(SEARCH("Minor capital guidelines",S79)))</formula>
    </cfRule>
    <cfRule type="containsText" dxfId="1419" priority="1184" operator="containsText" text="No f'cast doc sub">
      <formula>NOT(ISERROR(SEARCH("No f'cast doc sub",S79)))</formula>
    </cfRule>
    <cfRule type="containsText" dxfId="1418" priority="1185" operator="containsText" text="YES">
      <formula>NOT(ISERROR(SEARCH("YES",S79)))</formula>
    </cfRule>
  </conditionalFormatting>
  <conditionalFormatting sqref="S81">
    <cfRule type="containsText" dxfId="1417" priority="1169" operator="containsText" text="*Gate*">
      <formula>NOT(ISERROR(SEARCH("*Gate*",S81)))</formula>
    </cfRule>
    <cfRule type="containsText" dxfId="1416" priority="1170" operator="containsText" text="Options Analysis">
      <formula>NOT(ISERROR(SEARCH("Options Analysis",S81)))</formula>
    </cfRule>
    <cfRule type="containsText" dxfId="1415" priority="1171" operator="containsText" text="Project Mandate">
      <formula>NOT(ISERROR(SEARCH("Project Mandate",S81)))</formula>
    </cfRule>
    <cfRule type="containsText" dxfId="1414" priority="1172" operator="containsText" text="Opportunity Brief">
      <formula>NOT(ISERROR(SEARCH("Opportunity Brief",S81)))</formula>
    </cfRule>
    <cfRule type="containsText" dxfId="1413" priority="1173" operator="containsText" text="Minor capital guidelines">
      <formula>NOT(ISERROR(SEARCH("Minor capital guidelines",S81)))</formula>
    </cfRule>
    <cfRule type="containsText" dxfId="1412" priority="1174" operator="containsText" text="No f'cast doc sub">
      <formula>NOT(ISERROR(SEARCH("No f'cast doc sub",S81)))</formula>
    </cfRule>
    <cfRule type="containsText" dxfId="1411" priority="1175" operator="containsText" text="YES">
      <formula>NOT(ISERROR(SEARCH("YES",S81)))</formula>
    </cfRule>
    <cfRule type="containsText" dxfId="1410" priority="1176" operator="containsText" text="Project Mandate">
      <formula>NOT(ISERROR(SEARCH("Project Mandate",S81)))</formula>
    </cfRule>
    <cfRule type="containsText" dxfId="1409" priority="1177" operator="containsText" text="Opportunity Brief">
      <formula>NOT(ISERROR(SEARCH("Opportunity Brief",S81)))</formula>
    </cfRule>
    <cfRule type="containsText" dxfId="1408" priority="1178" operator="containsText" text="Minor capital guidelines">
      <formula>NOT(ISERROR(SEARCH("Minor capital guidelines",S81)))</formula>
    </cfRule>
    <cfRule type="containsText" dxfId="1407" priority="1179" operator="containsText" text="No f'cast doc sub">
      <formula>NOT(ISERROR(SEARCH("No f'cast doc sub",S81)))</formula>
    </cfRule>
    <cfRule type="containsText" dxfId="1406" priority="1180" operator="containsText" text="YES">
      <formula>NOT(ISERROR(SEARCH("YES",S81)))</formula>
    </cfRule>
  </conditionalFormatting>
  <conditionalFormatting sqref="S81:S82">
    <cfRule type="containsText" dxfId="1405" priority="1160" operator="containsText" text="*Gate*">
      <formula>NOT(ISERROR(SEARCH("*Gate*",S81)))</formula>
    </cfRule>
    <cfRule type="containsText" dxfId="1404" priority="1161" operator="containsText" text="Options Analysis">
      <formula>NOT(ISERROR(SEARCH("Options Analysis",S81)))</formula>
    </cfRule>
  </conditionalFormatting>
  <conditionalFormatting sqref="S82">
    <cfRule type="containsText" dxfId="1403" priority="1162" operator="containsText" text="Project Mandate">
      <formula>NOT(ISERROR(SEARCH("Project Mandate",S82)))</formula>
    </cfRule>
    <cfRule type="containsText" dxfId="1402" priority="1163" operator="containsText" text="Opportunity Brief">
      <formula>NOT(ISERROR(SEARCH("Opportunity Brief",S82)))</formula>
    </cfRule>
    <cfRule type="containsText" dxfId="1401" priority="1164" operator="containsText" text="Minor capital guidelines">
      <formula>NOT(ISERROR(SEARCH("Minor capital guidelines",S82)))</formula>
    </cfRule>
    <cfRule type="containsText" dxfId="1400" priority="1165" operator="containsText" text="No f'cast doc sub">
      <formula>NOT(ISERROR(SEARCH("No f'cast doc sub",S82)))</formula>
    </cfRule>
    <cfRule type="containsText" dxfId="1399" priority="1166" operator="containsText" text="YES">
      <formula>NOT(ISERROR(SEARCH("YES",S82)))</formula>
    </cfRule>
    <cfRule type="containsText" dxfId="1398" priority="1167" operator="containsText" text="Project Mandate">
      <formula>NOT(ISERROR(SEARCH("Project Mandate",S82)))</formula>
    </cfRule>
    <cfRule type="containsText" dxfId="1397" priority="1168" operator="containsText" text="Opportunity Brief">
      <formula>NOT(ISERROR(SEARCH("Opportunity Brief",S82)))</formula>
    </cfRule>
  </conditionalFormatting>
  <conditionalFormatting sqref="S82:S83">
    <cfRule type="containsText" dxfId="1396" priority="1148" operator="containsText" text="*Gate*">
      <formula>NOT(ISERROR(SEARCH("*Gate*",S82)))</formula>
    </cfRule>
    <cfRule type="containsText" dxfId="1395" priority="1149" operator="containsText" text="Options Analysis">
      <formula>NOT(ISERROR(SEARCH("Options Analysis",S82)))</formula>
    </cfRule>
  </conditionalFormatting>
  <conditionalFormatting sqref="S83">
    <cfRule type="containsText" dxfId="1394" priority="1146" operator="containsText" text="*Gate*">
      <formula>NOT(ISERROR(SEARCH("*Gate*",S83)))</formula>
    </cfRule>
    <cfRule type="containsText" dxfId="1393" priority="1147" operator="containsText" text="Options Analysis">
      <formula>NOT(ISERROR(SEARCH("Options Analysis",S83)))</formula>
    </cfRule>
    <cfRule type="containsText" dxfId="1392" priority="1150" operator="containsText" text="Project Mandate">
      <formula>NOT(ISERROR(SEARCH("Project Mandate",S83)))</formula>
    </cfRule>
    <cfRule type="containsText" dxfId="1391" priority="1151" operator="containsText" text="Opportunity Brief">
      <formula>NOT(ISERROR(SEARCH("Opportunity Brief",S83)))</formula>
    </cfRule>
    <cfRule type="containsText" dxfId="1390" priority="1152" operator="containsText" text="Minor capital guidelines">
      <formula>NOT(ISERROR(SEARCH("Minor capital guidelines",S83)))</formula>
    </cfRule>
    <cfRule type="containsText" dxfId="1389" priority="1153" operator="containsText" text="No f'cast doc sub">
      <formula>NOT(ISERROR(SEARCH("No f'cast doc sub",S83)))</formula>
    </cfRule>
    <cfRule type="containsText" dxfId="1388" priority="1154" operator="containsText" text="YES">
      <formula>NOT(ISERROR(SEARCH("YES",S83)))</formula>
    </cfRule>
    <cfRule type="containsText" dxfId="1387" priority="1155" operator="containsText" text="Project Mandate">
      <formula>NOT(ISERROR(SEARCH("Project Mandate",S83)))</formula>
    </cfRule>
    <cfRule type="containsText" dxfId="1386" priority="1156" operator="containsText" text="Opportunity Brief">
      <formula>NOT(ISERROR(SEARCH("Opportunity Brief",S83)))</formula>
    </cfRule>
    <cfRule type="containsText" dxfId="1385" priority="1157" operator="containsText" text="Minor capital guidelines">
      <formula>NOT(ISERROR(SEARCH("Minor capital guidelines",S83)))</formula>
    </cfRule>
    <cfRule type="containsText" dxfId="1384" priority="1158" operator="containsText" text="No f'cast doc sub">
      <formula>NOT(ISERROR(SEARCH("No f'cast doc sub",S83)))</formula>
    </cfRule>
    <cfRule type="containsText" dxfId="1383" priority="1159" operator="containsText" text="YES">
      <formula>NOT(ISERROR(SEARCH("YES",S83)))</formula>
    </cfRule>
  </conditionalFormatting>
  <conditionalFormatting sqref="S85:S93">
    <cfRule type="containsText" dxfId="1382" priority="1118" operator="containsText" text="*Gate*">
      <formula>NOT(ISERROR(SEARCH("*Gate*",S85)))</formula>
    </cfRule>
    <cfRule type="containsText" dxfId="1381" priority="1119" operator="containsText" text="Options Analysis">
      <formula>NOT(ISERROR(SEARCH("Options Analysis",S85)))</formula>
    </cfRule>
    <cfRule type="containsText" dxfId="1380" priority="1120" operator="containsText" text="*Gate*">
      <formula>NOT(ISERROR(SEARCH("*Gate*",S85)))</formula>
    </cfRule>
    <cfRule type="containsText" dxfId="1379" priority="1121" operator="containsText" text="Options Analysis">
      <formula>NOT(ISERROR(SEARCH("Options Analysis",S85)))</formula>
    </cfRule>
    <cfRule type="containsText" dxfId="1378" priority="1122" operator="containsText" text="Project Mandate">
      <formula>NOT(ISERROR(SEARCH("Project Mandate",S85)))</formula>
    </cfRule>
    <cfRule type="containsText" dxfId="1377" priority="1123" operator="containsText" text="Opportunity Brief">
      <formula>NOT(ISERROR(SEARCH("Opportunity Brief",S85)))</formula>
    </cfRule>
    <cfRule type="containsText" dxfId="1376" priority="1124" operator="containsText" text="Minor capital guidelines">
      <formula>NOT(ISERROR(SEARCH("Minor capital guidelines",S85)))</formula>
    </cfRule>
    <cfRule type="containsText" dxfId="1375" priority="1125" operator="containsText" text="No f'cast doc sub">
      <formula>NOT(ISERROR(SEARCH("No f'cast doc sub",S85)))</formula>
    </cfRule>
    <cfRule type="containsText" dxfId="1374" priority="1126" operator="containsText" text="YES">
      <formula>NOT(ISERROR(SEARCH("YES",S85)))</formula>
    </cfRule>
    <cfRule type="containsText" dxfId="1373" priority="1127" operator="containsText" text="Project Mandate">
      <formula>NOT(ISERROR(SEARCH("Project Mandate",S85)))</formula>
    </cfRule>
    <cfRule type="containsText" dxfId="1372" priority="1128" operator="containsText" text="Opportunity Brief">
      <formula>NOT(ISERROR(SEARCH("Opportunity Brief",S85)))</formula>
    </cfRule>
    <cfRule type="containsText" dxfId="1371" priority="1129" operator="containsText" text="Minor capital guidelines">
      <formula>NOT(ISERROR(SEARCH("Minor capital guidelines",S85)))</formula>
    </cfRule>
    <cfRule type="containsText" dxfId="1370" priority="1130" operator="containsText" text="No f'cast doc sub">
      <formula>NOT(ISERROR(SEARCH("No f'cast doc sub",S85)))</formula>
    </cfRule>
    <cfRule type="containsText" dxfId="1369" priority="1131" operator="containsText" text="YES">
      <formula>NOT(ISERROR(SEARCH("YES",S85)))</formula>
    </cfRule>
  </conditionalFormatting>
  <conditionalFormatting sqref="S95:S96 S104:S106 X50">
    <cfRule type="containsText" dxfId="1368" priority="1386" operator="containsText" text="*Gate*">
      <formula>NOT(ISERROR(SEARCH("*Gate*",S50)))</formula>
    </cfRule>
  </conditionalFormatting>
  <conditionalFormatting sqref="S99:S106">
    <cfRule type="containsText" dxfId="1367" priority="1104" operator="containsText" text="*Gate*">
      <formula>NOT(ISERROR(SEARCH("*Gate*",S99)))</formula>
    </cfRule>
    <cfRule type="containsText" dxfId="1366" priority="1105" operator="containsText" text="Options Analysis">
      <formula>NOT(ISERROR(SEARCH("Options Analysis",S99)))</formula>
    </cfRule>
    <cfRule type="containsText" dxfId="1365" priority="1106" operator="containsText" text="*Gate*">
      <formula>NOT(ISERROR(SEARCH("*Gate*",S99)))</formula>
    </cfRule>
    <cfRule type="containsText" dxfId="1364" priority="1107" operator="containsText" text="Options Analysis">
      <formula>NOT(ISERROR(SEARCH("Options Analysis",S99)))</formula>
    </cfRule>
    <cfRule type="containsText" dxfId="1363" priority="1108" operator="containsText" text="Project Mandate">
      <formula>NOT(ISERROR(SEARCH("Project Mandate",S99)))</formula>
    </cfRule>
    <cfRule type="containsText" dxfId="1362" priority="1109" operator="containsText" text="Opportunity Brief">
      <formula>NOT(ISERROR(SEARCH("Opportunity Brief",S99)))</formula>
    </cfRule>
    <cfRule type="containsText" dxfId="1361" priority="1110" operator="containsText" text="Minor capital guidelines">
      <formula>NOT(ISERROR(SEARCH("Minor capital guidelines",S99)))</formula>
    </cfRule>
    <cfRule type="containsText" dxfId="1360" priority="1111" operator="containsText" text="No f'cast doc sub">
      <formula>NOT(ISERROR(SEARCH("No f'cast doc sub",S99)))</formula>
    </cfRule>
    <cfRule type="containsText" dxfId="1359" priority="1112" operator="containsText" text="YES">
      <formula>NOT(ISERROR(SEARCH("YES",S99)))</formula>
    </cfRule>
    <cfRule type="containsText" dxfId="1358" priority="1113" operator="containsText" text="Project Mandate">
      <formula>NOT(ISERROR(SEARCH("Project Mandate",S99)))</formula>
    </cfRule>
    <cfRule type="containsText" dxfId="1357" priority="1114" operator="containsText" text="Opportunity Brief">
      <formula>NOT(ISERROR(SEARCH("Opportunity Brief",S99)))</formula>
    </cfRule>
    <cfRule type="containsText" dxfId="1356" priority="1115" operator="containsText" text="Minor capital guidelines">
      <formula>NOT(ISERROR(SEARCH("Minor capital guidelines",S99)))</formula>
    </cfRule>
    <cfRule type="containsText" dxfId="1355" priority="1116" operator="containsText" text="No f'cast doc sub">
      <formula>NOT(ISERROR(SEARCH("No f'cast doc sub",S99)))</formula>
    </cfRule>
    <cfRule type="containsText" dxfId="1354" priority="1117" operator="containsText" text="YES">
      <formula>NOT(ISERROR(SEARCH("YES",S99)))</formula>
    </cfRule>
  </conditionalFormatting>
  <conditionalFormatting sqref="S30:T30 T35:T40">
    <cfRule type="containsText" dxfId="1353" priority="1339" operator="containsText" text="*Gate*">
      <formula>NOT(ISERROR(SEARCH("*Gate*",S30)))</formula>
    </cfRule>
    <cfRule type="containsText" dxfId="1352" priority="1340" operator="containsText" text="Options Analysis">
      <formula>NOT(ISERROR(SEARCH("Options Analysis",S30)))</formula>
    </cfRule>
  </conditionalFormatting>
  <conditionalFormatting sqref="S42:T42">
    <cfRule type="containsText" dxfId="1351" priority="1265" operator="containsText" text="Minor capital guidelines">
      <formula>NOT(ISERROR(SEARCH("Minor capital guidelines",S42)))</formula>
    </cfRule>
    <cfRule type="containsText" dxfId="1350" priority="1266" operator="containsText" text="No f'cast doc sub">
      <formula>NOT(ISERROR(SEARCH("No f'cast doc sub",S42)))</formula>
    </cfRule>
    <cfRule type="containsText" dxfId="1349" priority="1267" operator="containsText" text="YES">
      <formula>NOT(ISERROR(SEARCH("YES",S42)))</formula>
    </cfRule>
  </conditionalFormatting>
  <conditionalFormatting sqref="S119:T119">
    <cfRule type="containsText" dxfId="1348" priority="1093" operator="containsText" text="*Gate*">
      <formula>NOT(ISERROR(SEARCH("*Gate*",S119)))</formula>
    </cfRule>
    <cfRule type="containsText" dxfId="1347" priority="1094" operator="containsText" text="Options Analysis">
      <formula>NOT(ISERROR(SEARCH("Options Analysis",S119)))</formula>
    </cfRule>
    <cfRule type="containsText" dxfId="1346" priority="1095" operator="containsText" text="Project Mandate">
      <formula>NOT(ISERROR(SEARCH("Project Mandate",S119)))</formula>
    </cfRule>
    <cfRule type="containsText" dxfId="1345" priority="1096" operator="containsText" text="Opportunity Brief">
      <formula>NOT(ISERROR(SEARCH("Opportunity Brief",S119)))</formula>
    </cfRule>
    <cfRule type="containsText" dxfId="1344" priority="1097" operator="containsText" text="Minor capital guidelines">
      <formula>NOT(ISERROR(SEARCH("Minor capital guidelines",S119)))</formula>
    </cfRule>
    <cfRule type="containsText" dxfId="1343" priority="1098" operator="containsText" text="No f'cast doc sub">
      <formula>NOT(ISERROR(SEARCH("No f'cast doc sub",S119)))</formula>
    </cfRule>
    <cfRule type="containsText" dxfId="1342" priority="1099" operator="containsText" text="YES">
      <formula>NOT(ISERROR(SEARCH("YES",S119)))</formula>
    </cfRule>
  </conditionalFormatting>
  <conditionalFormatting sqref="S130:U130">
    <cfRule type="containsText" dxfId="1341" priority="1049" operator="containsText" text="Minor capital guidelines">
      <formula>NOT(ISERROR(SEARCH("Minor capital guidelines",S130)))</formula>
    </cfRule>
    <cfRule type="containsText" dxfId="1340" priority="1050" operator="containsText" text="No f'cast doc sub">
      <formula>NOT(ISERROR(SEARCH("No f'cast doc sub",S130)))</formula>
    </cfRule>
    <cfRule type="containsText" dxfId="1339" priority="1051" operator="containsText" text="YES">
      <formula>NOT(ISERROR(SEARCH("YES",S130)))</formula>
    </cfRule>
    <cfRule type="containsText" dxfId="1338" priority="1058" operator="containsText" text="Minor capital guidelines">
      <formula>NOT(ISERROR(SEARCH("Minor capital guidelines",S130)))</formula>
    </cfRule>
    <cfRule type="containsText" dxfId="1337" priority="1059" operator="containsText" text="No f'cast doc sub">
      <formula>NOT(ISERROR(SEARCH("No f'cast doc sub",S130)))</formula>
    </cfRule>
    <cfRule type="containsText" dxfId="1336" priority="1060" operator="containsText" text="YES">
      <formula>NOT(ISERROR(SEARCH("YES",S130)))</formula>
    </cfRule>
  </conditionalFormatting>
  <conditionalFormatting sqref="S132:U133">
    <cfRule type="containsText" dxfId="1335" priority="1055" operator="containsText" text="Minor capital guidelines">
      <formula>NOT(ISERROR(SEARCH("Minor capital guidelines",S132)))</formula>
    </cfRule>
    <cfRule type="containsText" dxfId="1334" priority="1056" operator="containsText" text="No f'cast doc sub">
      <formula>NOT(ISERROR(SEARCH("No f'cast doc sub",S132)))</formula>
    </cfRule>
    <cfRule type="containsText" dxfId="1333" priority="1057" operator="containsText" text="YES">
      <formula>NOT(ISERROR(SEARCH("YES",S132)))</formula>
    </cfRule>
  </conditionalFormatting>
  <conditionalFormatting sqref="S133:U133">
    <cfRule type="containsText" dxfId="1332" priority="1052" operator="containsText" text="Minor capital guidelines">
      <formula>NOT(ISERROR(SEARCH("Minor capital guidelines",S133)))</formula>
    </cfRule>
    <cfRule type="containsText" dxfId="1331" priority="1053" operator="containsText" text="No f'cast doc sub">
      <formula>NOT(ISERROR(SEARCH("No f'cast doc sub",S133)))</formula>
    </cfRule>
    <cfRule type="containsText" dxfId="1330" priority="1054" operator="containsText" text="YES">
      <formula>NOT(ISERROR(SEARCH("YES",S133)))</formula>
    </cfRule>
  </conditionalFormatting>
  <conditionalFormatting sqref="S130:X130 S132:X132">
    <cfRule type="containsText" dxfId="1329" priority="1061" operator="containsText" text="Minor capital guidelines">
      <formula>NOT(ISERROR(SEARCH("Minor capital guidelines",S130)))</formula>
    </cfRule>
  </conditionalFormatting>
  <conditionalFormatting sqref="S129:AD133 S78:S79 Y109:AD128 Y134:AD151 AG118:AK118 AF130:AL130 AG129 AK131:AL131 AF134:AL151 AJ129:AL129 AJ132:AL133 AG133 AF132:AG132 AF131:AH131 AF109:AL117 AF119:AL128">
    <cfRule type="containsText" dxfId="1328" priority="1181" operator="containsText" text="Project Mandate">
      <formula>NOT(ISERROR(SEARCH("Project Mandate",S78)))</formula>
    </cfRule>
    <cfRule type="containsText" dxfId="1327" priority="1182" operator="containsText" text="Opportunity Brief">
      <formula>NOT(ISERROR(SEARCH("Opportunity Brief",S78)))</formula>
    </cfRule>
  </conditionalFormatting>
  <conditionalFormatting sqref="T21">
    <cfRule type="containsText" dxfId="1326" priority="1088" operator="containsText" text="Project Mandate">
      <formula>NOT(ISERROR(SEARCH("Project Mandate",T21)))</formula>
    </cfRule>
    <cfRule type="containsText" dxfId="1325" priority="1089" operator="containsText" text="Opportunity Brief">
      <formula>NOT(ISERROR(SEARCH("Opportunity Brief",T21)))</formula>
    </cfRule>
    <cfRule type="containsText" dxfId="1324" priority="1090" operator="containsText" text="Minor capital guidelines">
      <formula>NOT(ISERROR(SEARCH("Minor capital guidelines",T21)))</formula>
    </cfRule>
    <cfRule type="containsText" dxfId="1323" priority="1091" operator="containsText" text="No f'cast doc sub">
      <formula>NOT(ISERROR(SEARCH("No f'cast doc sub",T21)))</formula>
    </cfRule>
    <cfRule type="containsText" dxfId="1322" priority="1092" operator="containsText" text="YES">
      <formula>NOT(ISERROR(SEARCH("YES",T21)))</formula>
    </cfRule>
  </conditionalFormatting>
  <conditionalFormatting sqref="T30:T34">
    <cfRule type="containsText" dxfId="1321" priority="1323" operator="containsText" text="*Gate*">
      <formula>NOT(ISERROR(SEARCH("*Gate*",T30)))</formula>
    </cfRule>
    <cfRule type="containsText" dxfId="1320" priority="1324" operator="containsText" text="Options Analysis">
      <formula>NOT(ISERROR(SEARCH("Options Analysis",T30)))</formula>
    </cfRule>
  </conditionalFormatting>
  <conditionalFormatting sqref="T31:T34">
    <cfRule type="containsText" dxfId="1319" priority="1332" operator="containsText" text="*Gate*">
      <formula>NOT(ISERROR(SEARCH("*Gate*",T31)))</formula>
    </cfRule>
    <cfRule type="containsText" dxfId="1318" priority="1333" operator="containsText" text="Options Analysis">
      <formula>NOT(ISERROR(SEARCH("Options Analysis",T31)))</formula>
    </cfRule>
  </conditionalFormatting>
  <conditionalFormatting sqref="T38">
    <cfRule type="containsText" dxfId="1317" priority="1325" operator="containsText" text="*Gate*">
      <formula>NOT(ISERROR(SEARCH("*Gate*",T38)))</formula>
    </cfRule>
    <cfRule type="containsText" dxfId="1316" priority="1326" operator="containsText" text="Options Analysis">
      <formula>NOT(ISERROR(SEARCH("Options Analysis",T38)))</formula>
    </cfRule>
    <cfRule type="containsText" dxfId="1315" priority="1327" operator="containsText" text="Project Mandate">
      <formula>NOT(ISERROR(SEARCH("Project Mandate",T38)))</formula>
    </cfRule>
    <cfRule type="containsText" dxfId="1314" priority="1328" operator="containsText" text="Opportunity Brief">
      <formula>NOT(ISERROR(SEARCH("Opportunity Brief",T38)))</formula>
    </cfRule>
    <cfRule type="containsText" dxfId="1313" priority="1329" operator="containsText" text="Minor capital guidelines">
      <formula>NOT(ISERROR(SEARCH("Minor capital guidelines",T38)))</formula>
    </cfRule>
    <cfRule type="containsText" dxfId="1312" priority="1330" operator="containsText" text="No f'cast doc sub">
      <formula>NOT(ISERROR(SEARCH("No f'cast doc sub",T38)))</formula>
    </cfRule>
    <cfRule type="containsText" dxfId="1311" priority="1331" operator="containsText" text="YES">
      <formula>NOT(ISERROR(SEARCH("YES",T38)))</formula>
    </cfRule>
  </conditionalFormatting>
  <conditionalFormatting sqref="T41:T45">
    <cfRule type="containsText" dxfId="1310" priority="1258" operator="containsText" text="*Gate*">
      <formula>NOT(ISERROR(SEARCH("*Gate*",T41)))</formula>
    </cfRule>
    <cfRule type="containsText" dxfId="1309" priority="1259" operator="containsText" text="Options Analysis">
      <formula>NOT(ISERROR(SEARCH("Options Analysis",T41)))</formula>
    </cfRule>
  </conditionalFormatting>
  <conditionalFormatting sqref="T42:T43">
    <cfRule type="containsText" dxfId="1308" priority="1260" operator="containsText" text="Project Mandate">
      <formula>NOT(ISERROR(SEARCH("Project Mandate",T42)))</formula>
    </cfRule>
    <cfRule type="containsText" dxfId="1307" priority="1261" operator="containsText" text="Opportunity Brief">
      <formula>NOT(ISERROR(SEARCH("Opportunity Brief",T42)))</formula>
    </cfRule>
  </conditionalFormatting>
  <conditionalFormatting sqref="T43">
    <cfRule type="containsText" dxfId="1306" priority="1262" operator="containsText" text="Minor capital guidelines">
      <formula>NOT(ISERROR(SEARCH("Minor capital guidelines",T43)))</formula>
    </cfRule>
    <cfRule type="containsText" dxfId="1305" priority="1263" operator="containsText" text="No f'cast doc sub">
      <formula>NOT(ISERROR(SEARCH("No f'cast doc sub",T43)))</formula>
    </cfRule>
    <cfRule type="containsText" dxfId="1304" priority="1264" operator="containsText" text="YES">
      <formula>NOT(ISERROR(SEARCH("YES",T43)))</formula>
    </cfRule>
  </conditionalFormatting>
  <conditionalFormatting sqref="T45">
    <cfRule type="containsText" dxfId="1303" priority="1428" operator="containsText" text="*Gate*">
      <formula>NOT(ISERROR(SEARCH("*Gate*",T45)))</formula>
    </cfRule>
    <cfRule type="containsText" dxfId="1302" priority="1429" operator="containsText" text="Options Analysis">
      <formula>NOT(ISERROR(SEARCH("Options Analysis",T45)))</formula>
    </cfRule>
    <cfRule type="containsText" dxfId="1301" priority="1430" operator="containsText" text="Project Mandate">
      <formula>NOT(ISERROR(SEARCH("Project Mandate",T45)))</formula>
    </cfRule>
    <cfRule type="containsText" dxfId="1300" priority="1431" operator="containsText" text="Opportunity Brief">
      <formula>NOT(ISERROR(SEARCH("Opportunity Brief",T45)))</formula>
    </cfRule>
    <cfRule type="containsText" dxfId="1299" priority="1432" operator="containsText" text="Minor capital guidelines">
      <formula>NOT(ISERROR(SEARCH("Minor capital guidelines",T45)))</formula>
    </cfRule>
    <cfRule type="containsText" dxfId="1298" priority="1433" operator="containsText" text="No f'cast doc sub">
      <formula>NOT(ISERROR(SEARCH("No f'cast doc sub",T45)))</formula>
    </cfRule>
    <cfRule type="containsText" dxfId="1297" priority="1434" operator="containsText" text="YES">
      <formula>NOT(ISERROR(SEARCH("YES",T45)))</formula>
    </cfRule>
  </conditionalFormatting>
  <conditionalFormatting sqref="T69">
    <cfRule type="containsText" dxfId="1296" priority="1200" operator="containsText" text="*Gate*">
      <formula>NOT(ISERROR(SEARCH("*Gate*",T69)))</formula>
    </cfRule>
    <cfRule type="containsText" dxfId="1295" priority="1201" operator="containsText" text="Options Analysis">
      <formula>NOT(ISERROR(SEARCH("Options Analysis",T69)))</formula>
    </cfRule>
    <cfRule type="containsText" dxfId="1294" priority="1202" operator="containsText" text="Project Mandate">
      <formula>NOT(ISERROR(SEARCH("Project Mandate",T69)))</formula>
    </cfRule>
    <cfRule type="containsText" dxfId="1293" priority="1203" operator="containsText" text="Opportunity Brief">
      <formula>NOT(ISERROR(SEARCH("Opportunity Brief",T69)))</formula>
    </cfRule>
    <cfRule type="containsText" dxfId="1292" priority="1204" operator="containsText" text="Minor capital guidelines">
      <formula>NOT(ISERROR(SEARCH("Minor capital guidelines",T69)))</formula>
    </cfRule>
    <cfRule type="containsText" dxfId="1291" priority="1205" operator="containsText" text="No f'cast doc sub">
      <formula>NOT(ISERROR(SEARCH("No f'cast doc sub",T69)))</formula>
    </cfRule>
    <cfRule type="containsText" dxfId="1290" priority="1206" operator="containsText" text="YES">
      <formula>NOT(ISERROR(SEARCH("YES",T69)))</formula>
    </cfRule>
  </conditionalFormatting>
  <conditionalFormatting sqref="T30:U30">
    <cfRule type="containsText" dxfId="1289" priority="1285" operator="containsText" text="Project Mandate">
      <formula>NOT(ISERROR(SEARCH("Project Mandate",T30)))</formula>
    </cfRule>
    <cfRule type="containsText" dxfId="1288" priority="1286" operator="containsText" text="Opportunity Brief">
      <formula>NOT(ISERROR(SEARCH("Opportunity Brief",T30)))</formula>
    </cfRule>
    <cfRule type="containsText" dxfId="1287" priority="1287" operator="containsText" text="Minor capital guidelines">
      <formula>NOT(ISERROR(SEARCH("Minor capital guidelines",T30)))</formula>
    </cfRule>
    <cfRule type="containsText" dxfId="1286" priority="1288" operator="containsText" text="No f'cast doc sub">
      <formula>NOT(ISERROR(SEARCH("No f'cast doc sub",T30)))</formula>
    </cfRule>
    <cfRule type="containsText" dxfId="1285" priority="1289" operator="containsText" text="YES">
      <formula>NOT(ISERROR(SEARCH("YES",T30)))</formula>
    </cfRule>
  </conditionalFormatting>
  <conditionalFormatting sqref="T32:U32 T34 T38 T30:X30 T40:U41">
    <cfRule type="containsText" dxfId="1284" priority="1334" operator="containsText" text="Project Mandate">
      <formula>NOT(ISERROR(SEARCH("Project Mandate",T30)))</formula>
    </cfRule>
    <cfRule type="containsText" dxfId="1283" priority="1335" operator="containsText" text="Opportunity Brief">
      <formula>NOT(ISERROR(SEARCH("Opportunity Brief",T30)))</formula>
    </cfRule>
  </conditionalFormatting>
  <conditionalFormatting sqref="T68:U68">
    <cfRule type="containsText" dxfId="1282" priority="1423" operator="containsText" text="Project Mandate">
      <formula>NOT(ISERROR(SEARCH("Project Mandate",T68)))</formula>
    </cfRule>
    <cfRule type="containsText" dxfId="1281" priority="1424" operator="containsText" text="Opportunity Brief">
      <formula>NOT(ISERROR(SEARCH("Opportunity Brief",T68)))</formula>
    </cfRule>
    <cfRule type="containsText" dxfId="1280" priority="1425" operator="containsText" text="Minor capital guidelines">
      <formula>NOT(ISERROR(SEARCH("Minor capital guidelines",T68)))</formula>
    </cfRule>
    <cfRule type="containsText" dxfId="1279" priority="1426" operator="containsText" text="No f'cast doc sub">
      <formula>NOT(ISERROR(SEARCH("No f'cast doc sub",T68)))</formula>
    </cfRule>
    <cfRule type="containsText" dxfId="1278" priority="1427" operator="containsText" text="YES">
      <formula>NOT(ISERROR(SEARCH("YES",T68)))</formula>
    </cfRule>
  </conditionalFormatting>
  <conditionalFormatting sqref="T112:U112">
    <cfRule type="containsText" dxfId="1277" priority="1218" operator="containsText" text="Project Mandate">
      <formula>NOT(ISERROR(SEARCH("Project Mandate",T112)))</formula>
    </cfRule>
    <cfRule type="containsText" dxfId="1276" priority="1219" operator="containsText" text="Opportunity Brief">
      <formula>NOT(ISERROR(SEARCH("Opportunity Brief",T112)))</formula>
    </cfRule>
    <cfRule type="containsText" dxfId="1275" priority="1220" operator="containsText" text="Minor capital guidelines">
      <formula>NOT(ISERROR(SEARCH("Minor capital guidelines",T112)))</formula>
    </cfRule>
    <cfRule type="containsText" dxfId="1274" priority="1221" operator="containsText" text="No f'cast doc sub">
      <formula>NOT(ISERROR(SEARCH("No f'cast doc sub",T112)))</formula>
    </cfRule>
    <cfRule type="containsText" dxfId="1273" priority="1222" operator="containsText" text="YES">
      <formula>NOT(ISERROR(SEARCH("YES",T112)))</formula>
    </cfRule>
  </conditionalFormatting>
  <conditionalFormatting sqref="T117:U117 W117:X117">
    <cfRule type="containsText" dxfId="1272" priority="1268" operator="containsText" text="Project Mandate">
      <formula>NOT(ISERROR(SEARCH("Project Mandate",T117)))</formula>
    </cfRule>
    <cfRule type="containsText" dxfId="1271" priority="1269" operator="containsText" text="Opportunity Brief">
      <formula>NOT(ISERROR(SEARCH("Opportunity Brief",T117)))</formula>
    </cfRule>
    <cfRule type="containsText" dxfId="1270" priority="1270" operator="containsText" text="Minor capital guidelines">
      <formula>NOT(ISERROR(SEARCH("Minor capital guidelines",T117)))</formula>
    </cfRule>
    <cfRule type="containsText" dxfId="1269" priority="1271" operator="containsText" text="No f'cast doc sub">
      <formula>NOT(ISERROR(SEARCH("No f'cast doc sub",T117)))</formula>
    </cfRule>
    <cfRule type="containsText" dxfId="1268" priority="1272" operator="containsText" text="YES">
      <formula>NOT(ISERROR(SEARCH("YES",T117)))</formula>
    </cfRule>
  </conditionalFormatting>
  <conditionalFormatting sqref="T68:V68">
    <cfRule type="containsText" dxfId="1267" priority="1393" operator="containsText" text="*Gate*">
      <formula>NOT(ISERROR(SEARCH("*Gate*",T68)))</formula>
    </cfRule>
    <cfRule type="containsText" dxfId="1266" priority="1394" operator="containsText" text="Options Analysis">
      <formula>NOT(ISERROR(SEARCH("Options Analysis",T68)))</formula>
    </cfRule>
  </conditionalFormatting>
  <conditionalFormatting sqref="T4:X4 U107:U108 T107:T111 U111 T113:U118 T126:V127 U135:V135 U137:V137 U139:V139 U141:V141 U143:V143 U145:V145 U147:V147 U149:V149 U151:V151 T68:U68 U42:U43 T44:U44 U9:V10 U12:V12 U14:V14 U16:V16 U18:V18 V21:V29">
    <cfRule type="containsText" dxfId="1265" priority="1381" operator="containsText" text="Project Mandate">
      <formula>NOT(ISERROR(SEARCH("Project Mandate",T4)))</formula>
    </cfRule>
    <cfRule type="containsText" dxfId="1264" priority="1382" operator="containsText" text="Opportunity Brief">
      <formula>NOT(ISERROR(SEARCH("Opportunity Brief",T4)))</formula>
    </cfRule>
  </conditionalFormatting>
  <conditionalFormatting sqref="T4:X4 U5:X8 U11:X11 U13:X13 U15:X15 U17:X17 W19:X21 T21 W23:X23 W25:X25 W27:X27 W35:X40 W42:W45 X42:X46 V81:W83 U84 W84 W93:X94 S95:S96 S104:S106 U107:U108 T107:T118 W108:X108 U109:X110 U111:U118 V113:X118 W119:X128 T126:T127 U126:V128 U134:AD151 Y109:AD128 S129:AD133 AG118:AK118 AF130:AL130 AG129 AK131:AL131 AF134:AL151 AJ129:AL129 AJ132:AL133 AG133 AF132:AG132 AF131:AH131 AF109:AL117 AF119:AL128">
    <cfRule type="containsText" dxfId="1263" priority="1380" operator="containsText" text="Options Analysis">
      <formula>NOT(ISERROR(SEARCH("Options Analysis",S4)))</formula>
    </cfRule>
  </conditionalFormatting>
  <conditionalFormatting sqref="T4:X4 U9:X10 U12:X12 U14:X14 U16:X16 U18:X18 U42:U43 T44:U44 T68:U68 U107:U108 T107:T111 U111 T113:U118 T126:V127 U135:X135 U137:X137 U139:X139 U141:X141 U143:X143 U145:X145 U147:X147 U149:X149 U151:X151 V21:V29">
    <cfRule type="containsText" dxfId="1262" priority="1383" operator="containsText" text="Minor capital guidelines">
      <formula>NOT(ISERROR(SEARCH("Minor capital guidelines",T4)))</formula>
    </cfRule>
    <cfRule type="containsText" dxfId="1261" priority="1384" operator="containsText" text="No f'cast doc sub">
      <formula>NOT(ISERROR(SEARCH("No f'cast doc sub",T4)))</formula>
    </cfRule>
    <cfRule type="containsText" dxfId="1260" priority="1385" operator="containsText" text="YES">
      <formula>NOT(ISERROR(SEARCH("YES",T4)))</formula>
    </cfRule>
  </conditionalFormatting>
  <conditionalFormatting sqref="T30:X30 T31:U33 T34 T38 T40:U40">
    <cfRule type="containsText" dxfId="1259" priority="1336" operator="containsText" text="Minor capital guidelines">
      <formula>NOT(ISERROR(SEARCH("Minor capital guidelines",T30)))</formula>
    </cfRule>
    <cfRule type="containsText" dxfId="1258" priority="1337" operator="containsText" text="No f'cast doc sub">
      <formula>NOT(ISERROR(SEARCH("No f'cast doc sub",T30)))</formula>
    </cfRule>
    <cfRule type="containsText" dxfId="1257" priority="1338" operator="containsText" text="YES">
      <formula>NOT(ISERROR(SEARCH("YES",T30)))</formula>
    </cfRule>
  </conditionalFormatting>
  <conditionalFormatting sqref="U21:U28">
    <cfRule type="containsText" dxfId="1256" priority="1078" operator="containsText" text="Minor capital guidelines">
      <formula>NOT(ISERROR(SEARCH("Minor capital guidelines",U21)))</formula>
    </cfRule>
    <cfRule type="containsText" dxfId="1255" priority="1079" operator="containsText" text="No f'cast doc sub">
      <formula>NOT(ISERROR(SEARCH("No f'cast doc sub",U21)))</formula>
    </cfRule>
    <cfRule type="containsText" dxfId="1254" priority="1080" operator="containsText" text="YES">
      <formula>NOT(ISERROR(SEARCH("YES",U21)))</formula>
    </cfRule>
    <cfRule type="containsText" dxfId="1253" priority="1081" operator="containsText" text="*Gate*">
      <formula>NOT(ISERROR(SEARCH("*Gate*",U21)))</formula>
    </cfRule>
    <cfRule type="containsText" dxfId="1252" priority="1082" operator="containsText" text="Options Analysis">
      <formula>NOT(ISERROR(SEARCH("Options Analysis",U21)))</formula>
    </cfRule>
    <cfRule type="containsText" dxfId="1251" priority="1083" operator="containsText" text="Project Mandate">
      <formula>NOT(ISERROR(SEARCH("Project Mandate",U21)))</formula>
    </cfRule>
    <cfRule type="containsText" dxfId="1250" priority="1084" operator="containsText" text="Opportunity Brief">
      <formula>NOT(ISERROR(SEARCH("Opportunity Brief",U21)))</formula>
    </cfRule>
    <cfRule type="containsText" dxfId="1249" priority="1085" operator="containsText" text="Minor capital guidelines">
      <formula>NOT(ISERROR(SEARCH("Minor capital guidelines",U21)))</formula>
    </cfRule>
    <cfRule type="containsText" dxfId="1248" priority="1086" operator="containsText" text="No f'cast doc sub">
      <formula>NOT(ISERROR(SEARCH("No f'cast doc sub",U21)))</formula>
    </cfRule>
    <cfRule type="containsText" dxfId="1247" priority="1087" operator="containsText" text="YES">
      <formula>NOT(ISERROR(SEARCH("YES",U21)))</formula>
    </cfRule>
  </conditionalFormatting>
  <conditionalFormatting sqref="U21:U30">
    <cfRule type="containsText" dxfId="1246" priority="1076" operator="containsText" text="Project Mandate">
      <formula>NOT(ISERROR(SEARCH("Project Mandate",U21)))</formula>
    </cfRule>
    <cfRule type="containsText" dxfId="1245" priority="1077" operator="containsText" text="Opportunity Brief">
      <formula>NOT(ISERROR(SEARCH("Opportunity Brief",U21)))</formula>
    </cfRule>
  </conditionalFormatting>
  <conditionalFormatting sqref="U29">
    <cfRule type="containsText" dxfId="1244" priority="1073" operator="containsText" text="Minor capital guidelines">
      <formula>NOT(ISERROR(SEARCH("Minor capital guidelines",U29)))</formula>
    </cfRule>
    <cfRule type="containsText" dxfId="1243" priority="1074" operator="containsText" text="No f'cast doc sub">
      <formula>NOT(ISERROR(SEARCH("No f'cast doc sub",U29)))</formula>
    </cfRule>
    <cfRule type="containsText" dxfId="1242" priority="1075" operator="containsText" text="YES">
      <formula>NOT(ISERROR(SEARCH("YES",U29)))</formula>
    </cfRule>
  </conditionalFormatting>
  <conditionalFormatting sqref="U30">
    <cfRule type="containsText" dxfId="1241" priority="1273" operator="containsText" text="Minor capital guidelines">
      <formula>NOT(ISERROR(SEARCH("Minor capital guidelines",U30)))</formula>
    </cfRule>
    <cfRule type="containsText" dxfId="1240" priority="1274" operator="containsText" text="No f'cast doc sub">
      <formula>NOT(ISERROR(SEARCH("No f'cast doc sub",U30)))</formula>
    </cfRule>
    <cfRule type="containsText" dxfId="1239" priority="1275" operator="containsText" text="YES">
      <formula>NOT(ISERROR(SEARCH("YES",U30)))</formula>
    </cfRule>
  </conditionalFormatting>
  <conditionalFormatting sqref="U30:U44">
    <cfRule type="containsText" dxfId="1238" priority="1305" operator="containsText" text="*Gate*">
      <formula>NOT(ISERROR(SEARCH("*Gate*",U30)))</formula>
    </cfRule>
    <cfRule type="containsText" dxfId="1237" priority="1306" operator="containsText" text="Options Analysis">
      <formula>NOT(ISERROR(SEARCH("Options Analysis",U30)))</formula>
    </cfRule>
  </conditionalFormatting>
  <conditionalFormatting sqref="U31:U38">
    <cfRule type="containsText" dxfId="1236" priority="1314" operator="containsText" text="*Gate*">
      <formula>NOT(ISERROR(SEARCH("*Gate*",U31)))</formula>
    </cfRule>
    <cfRule type="containsText" dxfId="1235" priority="1315" operator="containsText" text="Options Analysis">
      <formula>NOT(ISERROR(SEARCH("Options Analysis",U31)))</formula>
    </cfRule>
  </conditionalFormatting>
  <conditionalFormatting sqref="U32">
    <cfRule type="containsText" dxfId="1234" priority="1300" operator="containsText" text="Project Mandate">
      <formula>NOT(ISERROR(SEARCH("Project Mandate",U32)))</formula>
    </cfRule>
    <cfRule type="containsText" dxfId="1233" priority="1301" operator="containsText" text="Opportunity Brief">
      <formula>NOT(ISERROR(SEARCH("Opportunity Brief",U32)))</formula>
    </cfRule>
    <cfRule type="containsText" dxfId="1232" priority="1302" operator="containsText" text="Minor capital guidelines">
      <formula>NOT(ISERROR(SEARCH("Minor capital guidelines",U32)))</formula>
    </cfRule>
    <cfRule type="containsText" dxfId="1231" priority="1303" operator="containsText" text="No f'cast doc sub">
      <formula>NOT(ISERROR(SEARCH("No f'cast doc sub",U32)))</formula>
    </cfRule>
    <cfRule type="containsText" dxfId="1230" priority="1304" operator="containsText" text="YES">
      <formula>NOT(ISERROR(SEARCH("YES",U32)))</formula>
    </cfRule>
  </conditionalFormatting>
  <conditionalFormatting sqref="U35">
    <cfRule type="containsText" dxfId="1229" priority="1295" operator="containsText" text="Project Mandate">
      <formula>NOT(ISERROR(SEARCH("Project Mandate",U35)))</formula>
    </cfRule>
    <cfRule type="containsText" dxfId="1228" priority="1296" operator="containsText" text="Opportunity Brief">
      <formula>NOT(ISERROR(SEARCH("Opportunity Brief",U35)))</formula>
    </cfRule>
    <cfRule type="containsText" dxfId="1227" priority="1297" operator="containsText" text="Minor capital guidelines">
      <formula>NOT(ISERROR(SEARCH("Minor capital guidelines",U35)))</formula>
    </cfRule>
    <cfRule type="containsText" dxfId="1226" priority="1298" operator="containsText" text="No f'cast doc sub">
      <formula>NOT(ISERROR(SEARCH("No f'cast doc sub",U35)))</formula>
    </cfRule>
    <cfRule type="containsText" dxfId="1225" priority="1299" operator="containsText" text="YES">
      <formula>NOT(ISERROR(SEARCH("YES",U35)))</formula>
    </cfRule>
    <cfRule type="containsText" dxfId="1224" priority="1307" operator="containsText" text="*Gate*">
      <formula>NOT(ISERROR(SEARCH("*Gate*",U35)))</formula>
    </cfRule>
    <cfRule type="containsText" dxfId="1223" priority="1308" operator="containsText" text="Options Analysis">
      <formula>NOT(ISERROR(SEARCH("Options Analysis",U35)))</formula>
    </cfRule>
    <cfRule type="containsText" dxfId="1222" priority="1309" operator="containsText" text="Project Mandate">
      <formula>NOT(ISERROR(SEARCH("Project Mandate",U35)))</formula>
    </cfRule>
    <cfRule type="containsText" dxfId="1221" priority="1310" operator="containsText" text="Opportunity Brief">
      <formula>NOT(ISERROR(SEARCH("Opportunity Brief",U35)))</formula>
    </cfRule>
    <cfRule type="containsText" dxfId="1220" priority="1311" operator="containsText" text="Minor capital guidelines">
      <formula>NOT(ISERROR(SEARCH("Minor capital guidelines",U35)))</formula>
    </cfRule>
    <cfRule type="containsText" dxfId="1219" priority="1312" operator="containsText" text="No f'cast doc sub">
      <formula>NOT(ISERROR(SEARCH("No f'cast doc sub",U35)))</formula>
    </cfRule>
    <cfRule type="containsText" dxfId="1218" priority="1313" operator="containsText" text="YES">
      <formula>NOT(ISERROR(SEARCH("YES",U35)))</formula>
    </cfRule>
  </conditionalFormatting>
  <conditionalFormatting sqref="U37">
    <cfRule type="containsText" dxfId="1217" priority="1290" operator="containsText" text="Project Mandate">
      <formula>NOT(ISERROR(SEARCH("Project Mandate",U37)))</formula>
    </cfRule>
    <cfRule type="containsText" dxfId="1216" priority="1291" operator="containsText" text="Opportunity Brief">
      <formula>NOT(ISERROR(SEARCH("Opportunity Brief",U37)))</formula>
    </cfRule>
    <cfRule type="containsText" dxfId="1215" priority="1292" operator="containsText" text="Minor capital guidelines">
      <formula>NOT(ISERROR(SEARCH("Minor capital guidelines",U37)))</formula>
    </cfRule>
    <cfRule type="containsText" dxfId="1214" priority="1293" operator="containsText" text="No f'cast doc sub">
      <formula>NOT(ISERROR(SEARCH("No f'cast doc sub",U37)))</formula>
    </cfRule>
    <cfRule type="containsText" dxfId="1213" priority="1294" operator="containsText" text="YES">
      <formula>NOT(ISERROR(SEARCH("YES",U37)))</formula>
    </cfRule>
  </conditionalFormatting>
  <conditionalFormatting sqref="U38">
    <cfRule type="containsText" dxfId="1212" priority="1316" operator="containsText" text="Project Mandate">
      <formula>NOT(ISERROR(SEARCH("Project Mandate",U38)))</formula>
    </cfRule>
    <cfRule type="containsText" dxfId="1211" priority="1317" operator="containsText" text="Opportunity Brief">
      <formula>NOT(ISERROR(SEARCH("Opportunity Brief",U38)))</formula>
    </cfRule>
    <cfRule type="containsText" dxfId="1210" priority="1318" operator="containsText" text="Minor capital guidelines">
      <formula>NOT(ISERROR(SEARCH("Minor capital guidelines",U38)))</formula>
    </cfRule>
    <cfRule type="containsText" dxfId="1209" priority="1319" operator="containsText" text="No f'cast doc sub">
      <formula>NOT(ISERROR(SEARCH("No f'cast doc sub",U38)))</formula>
    </cfRule>
    <cfRule type="containsText" dxfId="1208" priority="1320" operator="containsText" text="YES">
      <formula>NOT(ISERROR(SEARCH("YES",U38)))</formula>
    </cfRule>
  </conditionalFormatting>
  <conditionalFormatting sqref="U39">
    <cfRule type="containsText" dxfId="1207" priority="1069" operator="containsText" text="*Gate*">
      <formula>NOT(ISERROR(SEARCH("*Gate*",U39)))</formula>
    </cfRule>
    <cfRule type="containsText" dxfId="1206" priority="1070" operator="containsText" text="Options Analysis">
      <formula>NOT(ISERROR(SEARCH("Options Analysis",U39)))</formula>
    </cfRule>
  </conditionalFormatting>
  <conditionalFormatting sqref="U45">
    <cfRule type="containsText" dxfId="1205" priority="1244" operator="containsText" text="*Gate*">
      <formula>NOT(ISERROR(SEARCH("*Gate*",U45)))</formula>
    </cfRule>
    <cfRule type="containsText" dxfId="1204" priority="1245" operator="containsText" text="Options Analysis">
      <formula>NOT(ISERROR(SEARCH("Options Analysis",U45)))</formula>
    </cfRule>
    <cfRule type="containsText" dxfId="1203" priority="1246" operator="containsText" text="Project Mandate">
      <formula>NOT(ISERROR(SEARCH("Project Mandate",U45)))</formula>
    </cfRule>
    <cfRule type="containsText" dxfId="1202" priority="1247" operator="containsText" text="Opportunity Brief">
      <formula>NOT(ISERROR(SEARCH("Opportunity Brief",U45)))</formula>
    </cfRule>
    <cfRule type="containsText" dxfId="1201" priority="1248" operator="containsText" text="Minor capital guidelines">
      <formula>NOT(ISERROR(SEARCH("Minor capital guidelines",U45)))</formula>
    </cfRule>
    <cfRule type="containsText" dxfId="1200" priority="1249" operator="containsText" text="No f'cast doc sub">
      <formula>NOT(ISERROR(SEARCH("No f'cast doc sub",U45)))</formula>
    </cfRule>
    <cfRule type="containsText" dxfId="1199" priority="1250" operator="containsText" text="YES">
      <formula>NOT(ISERROR(SEARCH("YES",U45)))</formula>
    </cfRule>
    <cfRule type="containsText" dxfId="1198" priority="1253" operator="containsText" text="Minor capital guidelines">
      <formula>NOT(ISERROR(SEARCH("Minor capital guidelines",U45)))</formula>
    </cfRule>
    <cfRule type="containsText" dxfId="1197" priority="1254" operator="containsText" text="No f'cast doc sub">
      <formula>NOT(ISERROR(SEARCH("No f'cast doc sub",U45)))</formula>
    </cfRule>
    <cfRule type="containsText" dxfId="1196" priority="1255" operator="containsText" text="YES">
      <formula>NOT(ISERROR(SEARCH("YES",U45)))</formula>
    </cfRule>
  </conditionalFormatting>
  <conditionalFormatting sqref="U29:V29 V21:V28">
    <cfRule type="containsText" dxfId="1195" priority="1071" operator="containsText" text="*Gate*">
      <formula>NOT(ISERROR(SEARCH("*Gate*",U21)))</formula>
    </cfRule>
    <cfRule type="containsText" dxfId="1194" priority="1072" operator="containsText" text="Options Analysis">
      <formula>NOT(ISERROR(SEARCH("Options Analysis",U21)))</formula>
    </cfRule>
  </conditionalFormatting>
  <conditionalFormatting sqref="U149:V149">
    <cfRule type="containsText" dxfId="1193" priority="1404" operator="containsText" text="*Gate*">
      <formula>NOT(ISERROR(SEARCH("*Gate*",U149)))</formula>
    </cfRule>
    <cfRule type="containsText" dxfId="1192" priority="1405" operator="containsText" text="Options Analysis">
      <formula>NOT(ISERROR(SEARCH("Options Analysis",U149)))</formula>
    </cfRule>
    <cfRule type="containsText" dxfId="1191" priority="1408" operator="containsText" text="Minor capital guidelines">
      <formula>NOT(ISERROR(SEARCH("Minor capital guidelines",U149)))</formula>
    </cfRule>
    <cfRule type="containsText" dxfId="1190" priority="1409" operator="containsText" text="No f'cast doc sub">
      <formula>NOT(ISERROR(SEARCH("No f'cast doc sub",U149)))</formula>
    </cfRule>
    <cfRule type="containsText" dxfId="1189" priority="1410" operator="containsText" text="YES">
      <formula>NOT(ISERROR(SEARCH("YES",U149)))</formula>
    </cfRule>
  </conditionalFormatting>
  <conditionalFormatting sqref="U134:W151 W42:W45 X42:X46 W119:W128 U126:V128 T107:T118 U111:U118 V113:X118 S104:S106 T21 T4:X4 U5:X8 U11:X11 U13:X13 U15:X15 U17:X17 W19:X21 W23:X23 W25:X25 W27:X27 W35:X40 V81:W83 U84 W84 W93:X94 S95:S96 U107:U108 W108:X108 U109:X110 T126:T127">
    <cfRule type="containsText" dxfId="1188" priority="1379" operator="containsText" text="*Gate*">
      <formula>NOT(ISERROR(SEARCH("*Gate*",S4)))</formula>
    </cfRule>
  </conditionalFormatting>
  <conditionalFormatting sqref="U5:X8">
    <cfRule type="containsText" dxfId="1187" priority="1413" operator="containsText" text="Project Mandate">
      <formula>NOT(ISERROR(SEARCH("Project Mandate",U5)))</formula>
    </cfRule>
    <cfRule type="containsText" dxfId="1186" priority="1414" operator="containsText" text="Opportunity Brief">
      <formula>NOT(ISERROR(SEARCH("Opportunity Brief",U5)))</formula>
    </cfRule>
    <cfRule type="containsText" dxfId="1185" priority="1415" operator="containsText" text="Minor capital guidelines">
      <formula>NOT(ISERROR(SEARCH("Minor capital guidelines",U5)))</formula>
    </cfRule>
    <cfRule type="containsText" dxfId="1184" priority="1416" operator="containsText" text="No f'cast doc sub">
      <formula>NOT(ISERROR(SEARCH("No f'cast doc sub",U5)))</formula>
    </cfRule>
    <cfRule type="containsText" dxfId="1183" priority="1417" operator="containsText" text="YES">
      <formula>NOT(ISERROR(SEARCH("YES",U5)))</formula>
    </cfRule>
  </conditionalFormatting>
  <conditionalFormatting sqref="U9:X10 U12:X12 U14:X14 U16:X16 U18:X18 W22:X22 W24:X24 W26:X26 W28:X28">
    <cfRule type="containsText" dxfId="1182" priority="1412" operator="containsText" text="Options Analysis">
      <formula>NOT(ISERROR(SEARCH("Options Analysis",U9)))</formula>
    </cfRule>
  </conditionalFormatting>
  <conditionalFormatting sqref="U11:X11 U13:X13 U15:X15 U17:X17 W19:X19 T21 W21:X21 W23:X23 W25:X25 W27:X27 U34:U38 W38:X38 W40:X40 W43:X43 T45 V45:X45 W93:X94 U115:V117 T116 W116:X116 W119:X119 W122:X122 W124:X124 U128:X128 S129:X129 S131:X131 S133:X133 U134:X134 U136:X136 U138:X138 U140:X140 U142:X142 U144:X144 U146:X146 U148:X148 U150:X150">
    <cfRule type="containsText" dxfId="1181" priority="1421" operator="containsText" text="No f'cast doc sub">
      <formula>NOT(ISERROR(SEARCH("No f'cast doc sub",S11)))</formula>
    </cfRule>
    <cfRule type="containsText" dxfId="1180" priority="1422" operator="containsText" text="YES">
      <formula>NOT(ISERROR(SEARCH("YES",S11)))</formula>
    </cfRule>
  </conditionalFormatting>
  <conditionalFormatting sqref="U11:X11 U13:X13 U15:X15 U17:X17 W19:X19 T21 W21:X21 W23:X23 W25:X25 W27:X27 U34:U38 W38:X38 W40:X40 W43:X43 T45 V45:X45 W93:X94 U115:V117 T116 W116:X116 W119:X119 W122:X122 W124:X124 U128:X128 U134:X134 U136:X136 U138:X138 U140:X140 U142:X142 U144:X144 U146:X146 U148:X148 U150:X150 Y109:AD151 V85:V98 W99:W101 V102:V103 S129:X129 S131:X131 S133:X133 AG118:AK118 AF130:AL130 AG129 AK131:AL131 AF134:AL151 AJ129:AL129 AJ132:AL133 AG133 AF132:AG132 AF131:AH131 AF109:AL117 AF119:AL128">
    <cfRule type="containsText" dxfId="1179" priority="1420" operator="containsText" text="Minor capital guidelines">
      <formula>NOT(ISERROR(SEARCH("Minor capital guidelines",S11)))</formula>
    </cfRule>
  </conditionalFormatting>
  <conditionalFormatting sqref="U30:X30">
    <cfRule type="containsText" dxfId="1178" priority="1321" operator="containsText" text="*Gate*">
      <formula>NOT(ISERROR(SEARCH("*Gate*",U30)))</formula>
    </cfRule>
    <cfRule type="containsText" dxfId="1177" priority="1322" operator="containsText" text="Options Analysis">
      <formula>NOT(ISERROR(SEARCH("Options Analysis",U30)))</formula>
    </cfRule>
  </conditionalFormatting>
  <conditionalFormatting sqref="U45:X45 V85:V98 W99:W101 V102:V103">
    <cfRule type="containsText" dxfId="1176" priority="1251" operator="containsText" text="*Gate*">
      <formula>NOT(ISERROR(SEARCH("*Gate*",U45)))</formula>
    </cfRule>
    <cfRule type="containsText" dxfId="1175" priority="1252" operator="containsText" text="Options Analysis">
      <formula>NOT(ISERROR(SEARCH("Options Analysis",U45)))</formula>
    </cfRule>
    <cfRule type="containsText" dxfId="1174" priority="1256" operator="containsText" text="Project Mandate">
      <formula>NOT(ISERROR(SEARCH("Project Mandate",U45)))</formula>
    </cfRule>
    <cfRule type="containsText" dxfId="1173" priority="1257" operator="containsText" text="Opportunity Brief">
      <formula>NOT(ISERROR(SEARCH("Opportunity Brief",U45)))</formula>
    </cfRule>
  </conditionalFormatting>
  <conditionalFormatting sqref="U128:X128">
    <cfRule type="containsText" dxfId="1172" priority="1348" operator="containsText" text="*Gate*">
      <formula>NOT(ISERROR(SEARCH("*Gate*",U128)))</formula>
    </cfRule>
    <cfRule type="containsText" dxfId="1171" priority="1349" operator="containsText" text="Options Analysis">
      <formula>NOT(ISERROR(SEARCH("Options Analysis",U128)))</formula>
    </cfRule>
    <cfRule type="containsText" dxfId="1170" priority="1350" operator="containsText" text="Project Mandate">
      <formula>NOT(ISERROR(SEARCH("Project Mandate",U128)))</formula>
    </cfRule>
    <cfRule type="containsText" dxfId="1169" priority="1351" operator="containsText" text="Opportunity Brief">
      <formula>NOT(ISERROR(SEARCH("Opportunity Brief",U128)))</formula>
    </cfRule>
    <cfRule type="containsText" dxfId="1168" priority="1352" operator="containsText" text="Minor capital guidelines">
      <formula>NOT(ISERROR(SEARCH("Minor capital guidelines",U128)))</formula>
    </cfRule>
    <cfRule type="containsText" dxfId="1167" priority="1353" operator="containsText" text="No f'cast doc sub">
      <formula>NOT(ISERROR(SEARCH("No f'cast doc sub",U128)))</formula>
    </cfRule>
    <cfRule type="containsText" dxfId="1166" priority="1354" operator="containsText" text="YES">
      <formula>NOT(ISERROR(SEARCH("YES",U128)))</formula>
    </cfRule>
  </conditionalFormatting>
  <conditionalFormatting sqref="U148:X150">
    <cfRule type="containsText" dxfId="1165" priority="1406" operator="containsText" text="Project Mandate">
      <formula>NOT(ISERROR(SEARCH("Project Mandate",U148)))</formula>
    </cfRule>
    <cfRule type="containsText" dxfId="1164" priority="1407" operator="containsText" text="Opportunity Brief">
      <formula>NOT(ISERROR(SEARCH("Opportunity Brief",U148)))</formula>
    </cfRule>
  </conditionalFormatting>
  <conditionalFormatting sqref="V45 X59:X67 W68:X68 X75 S77:S79 V78:V79 S81:S83 X84 S85:S93 S99:S106 T104 V111">
    <cfRule type="containsText" dxfId="1163" priority="1442" operator="containsText" text="Options Analysis">
      <formula>NOT(ISERROR(SEARCH("Options Analysis",S45)))</formula>
    </cfRule>
  </conditionalFormatting>
  <conditionalFormatting sqref="V45 X119:X128 S129:AD133 X134:AD151 Y109:AD128 X59:X67 W68:X68 V78:V79 X84 S99:S106 S77:S79 S81:S83 S85:S93 X75 T104 V111 AG118:AK118 AF130:AL130 AG129 AK131:AL131 AF134:AL151 AJ129:AL129 AJ132:AL133 AG133 AF132:AG132 AF131:AH131 AF109:AL117 AF119:AL128">
    <cfRule type="containsText" dxfId="1162" priority="1441" operator="containsText" text="*Gate*">
      <formula>NOT(ISERROR(SEARCH("*Gate*",S45)))</formula>
    </cfRule>
  </conditionalFormatting>
  <conditionalFormatting sqref="V68">
    <cfRule type="containsText" dxfId="1161" priority="1397" operator="containsText" text="Minor capital guidelines">
      <formula>NOT(ISERROR(SEARCH("Minor capital guidelines",V68)))</formula>
    </cfRule>
    <cfRule type="containsText" dxfId="1160" priority="1398" operator="containsText" text="No f'cast doc sub">
      <formula>NOT(ISERROR(SEARCH("No f'cast doc sub",V68)))</formula>
    </cfRule>
    <cfRule type="containsText" dxfId="1159" priority="1399" operator="containsText" text="YES">
      <formula>NOT(ISERROR(SEARCH("YES",V68)))</formula>
    </cfRule>
  </conditionalFormatting>
  <conditionalFormatting sqref="V68:V69">
    <cfRule type="containsText" dxfId="1158" priority="1395" operator="containsText" text="Project Mandate">
      <formula>NOT(ISERROR(SEARCH("Project Mandate",V68)))</formula>
    </cfRule>
    <cfRule type="containsText" dxfId="1157" priority="1396" operator="containsText" text="Opportunity Brief">
      <formula>NOT(ISERROR(SEARCH("Opportunity Brief",V68)))</formula>
    </cfRule>
  </conditionalFormatting>
  <conditionalFormatting sqref="V69:V77">
    <cfRule type="containsText" dxfId="1156" priority="1186" operator="containsText" text="*Gate*">
      <formula>NOT(ISERROR(SEARCH("*Gate*",V69)))</formula>
    </cfRule>
    <cfRule type="containsText" dxfId="1155" priority="1187" operator="containsText" text="Options Analysis">
      <formula>NOT(ISERROR(SEARCH("Options Analysis",V69)))</formula>
    </cfRule>
  </conditionalFormatting>
  <conditionalFormatting sqref="V70:V77">
    <cfRule type="containsText" dxfId="1154" priority="1188" operator="containsText" text="Project Mandate">
      <formula>NOT(ISERROR(SEARCH("Project Mandate",V70)))</formula>
    </cfRule>
    <cfRule type="containsText" dxfId="1153" priority="1189" operator="containsText" text="Opportunity Brief">
      <formula>NOT(ISERROR(SEARCH("Opportunity Brief",V70)))</formula>
    </cfRule>
    <cfRule type="containsText" dxfId="1152" priority="1190" operator="containsText" text="Minor capital guidelines">
      <formula>NOT(ISERROR(SEARCH("Minor capital guidelines",V70)))</formula>
    </cfRule>
    <cfRule type="containsText" dxfId="1151" priority="1191" operator="containsText" text="No f'cast doc sub">
      <formula>NOT(ISERROR(SEARCH("No f'cast doc sub",V70)))</formula>
    </cfRule>
    <cfRule type="containsText" dxfId="1150" priority="1192" operator="containsText" text="YES">
      <formula>NOT(ISERROR(SEARCH("YES",V70)))</formula>
    </cfRule>
  </conditionalFormatting>
  <conditionalFormatting sqref="V80">
    <cfRule type="containsText" dxfId="1149" priority="1132" operator="containsText" text="*Gate*">
      <formula>NOT(ISERROR(SEARCH("*Gate*",V80)))</formula>
    </cfRule>
    <cfRule type="containsText" dxfId="1148" priority="1133" operator="containsText" text="Options Analysis">
      <formula>NOT(ISERROR(SEARCH("Options Analysis",V80)))</formula>
    </cfRule>
    <cfRule type="containsText" dxfId="1147" priority="1134" operator="containsText" text="Project Mandate">
      <formula>NOT(ISERROR(SEARCH("Project Mandate",V80)))</formula>
    </cfRule>
    <cfRule type="containsText" dxfId="1146" priority="1135" operator="containsText" text="Opportunity Brief">
      <formula>NOT(ISERROR(SEARCH("Opportunity Brief",V80)))</formula>
    </cfRule>
    <cfRule type="containsText" dxfId="1145" priority="1136" operator="containsText" text="Minor capital guidelines">
      <formula>NOT(ISERROR(SEARCH("Minor capital guidelines",V80)))</formula>
    </cfRule>
    <cfRule type="containsText" dxfId="1144" priority="1137" operator="containsText" text="No f'cast doc sub">
      <formula>NOT(ISERROR(SEARCH("No f'cast doc sub",V80)))</formula>
    </cfRule>
    <cfRule type="containsText" dxfId="1143" priority="1138" operator="containsText" text="YES">
      <formula>NOT(ISERROR(SEARCH("YES",V80)))</formula>
    </cfRule>
  </conditionalFormatting>
  <conditionalFormatting sqref="V69:W69">
    <cfRule type="containsText" dxfId="1142" priority="1197" operator="containsText" text="Minor capital guidelines">
      <formula>NOT(ISERROR(SEARCH("Minor capital guidelines",V69)))</formula>
    </cfRule>
    <cfRule type="containsText" dxfId="1141" priority="1198" operator="containsText" text="No f'cast doc sub">
      <formula>NOT(ISERROR(SEARCH("No f'cast doc sub",V69)))</formula>
    </cfRule>
    <cfRule type="containsText" dxfId="1140" priority="1199" operator="containsText" text="YES">
      <formula>NOT(ISERROR(SEARCH("YES",V69)))</formula>
    </cfRule>
  </conditionalFormatting>
  <conditionalFormatting sqref="V45:X45">
    <cfRule type="containsText" dxfId="1139" priority="1369" operator="containsText" text="Minor capital guidelines">
      <formula>NOT(ISERROR(SEARCH("Minor capital guidelines",V45)))</formula>
    </cfRule>
    <cfRule type="containsText" dxfId="1138" priority="1370" operator="containsText" text="No f'cast doc sub">
      <formula>NOT(ISERROR(SEARCH("No f'cast doc sub",V45)))</formula>
    </cfRule>
    <cfRule type="containsText" dxfId="1137" priority="1371" operator="containsText" text="YES">
      <formula>NOT(ISERROR(SEARCH("YES",V45)))</formula>
    </cfRule>
  </conditionalFormatting>
  <conditionalFormatting sqref="V68:X68 S95:S96 S105:S106 W20:X20 W35:X35 W37:X37 W39:X39 W42:X42 W44:X44 V81:W81 V83:W83 U84 W84:X84 W94:X94 W108:X108 U109:X109 V114:X117 W120:X121 W123:X123 W125:X127 X62 X66 T35:U35 T37:U37 T39:U39 W71 W73 W76:W77 V79:W79 W104:W106 W22:X22 W24:X24 W26:X26 W28:X28 X60">
    <cfRule type="containsText" dxfId="1136" priority="1400" operator="containsText" text="Minor capital guidelines">
      <formula>NOT(ISERROR(SEARCH("Minor capital guidelines",S20)))</formula>
    </cfRule>
  </conditionalFormatting>
  <conditionalFormatting sqref="W69">
    <cfRule type="containsText" dxfId="1135" priority="1195" operator="containsText" text="Project Mandate">
      <formula>NOT(ISERROR(SEARCH("Project Mandate",W69)))</formula>
    </cfRule>
    <cfRule type="containsText" dxfId="1134" priority="1196" operator="containsText" text="Opportunity Brief">
      <formula>NOT(ISERROR(SEARCH("Opportunity Brief",W69)))</formula>
    </cfRule>
  </conditionalFormatting>
  <conditionalFormatting sqref="W69:W74">
    <cfRule type="containsText" dxfId="1133" priority="1193" operator="containsText" text="*Gate*">
      <formula>NOT(ISERROR(SEARCH("*Gate*",W69)))</formula>
    </cfRule>
    <cfRule type="containsText" dxfId="1132" priority="1194" operator="containsText" text="Options Analysis">
      <formula>NOT(ISERROR(SEARCH("Options Analysis",W69)))</formula>
    </cfRule>
  </conditionalFormatting>
  <conditionalFormatting sqref="W76:W80">
    <cfRule type="containsText" dxfId="1131" priority="1139" operator="containsText" text="*Gate*">
      <formula>NOT(ISERROR(SEARCH("*Gate*",W76)))</formula>
    </cfRule>
    <cfRule type="containsText" dxfId="1130" priority="1140" operator="containsText" text="Options Analysis">
      <formula>NOT(ISERROR(SEARCH("Options Analysis",W76)))</formula>
    </cfRule>
  </conditionalFormatting>
  <conditionalFormatting sqref="W80">
    <cfRule type="containsText" dxfId="1129" priority="1141" operator="containsText" text="Project Mandate">
      <formula>NOT(ISERROR(SEARCH("Project Mandate",W80)))</formula>
    </cfRule>
    <cfRule type="containsText" dxfId="1128" priority="1142" operator="containsText" text="Opportunity Brief">
      <formula>NOT(ISERROR(SEARCH("Opportunity Brief",W80)))</formula>
    </cfRule>
    <cfRule type="containsText" dxfId="1127" priority="1143" operator="containsText" text="Minor capital guidelines">
      <formula>NOT(ISERROR(SEARCH("Minor capital guidelines",W80)))</formula>
    </cfRule>
    <cfRule type="containsText" dxfId="1126" priority="1144" operator="containsText" text="No f'cast doc sub">
      <formula>NOT(ISERROR(SEARCH("No f'cast doc sub",W80)))</formula>
    </cfRule>
    <cfRule type="containsText" dxfId="1125" priority="1145" operator="containsText" text="YES">
      <formula>NOT(ISERROR(SEARCH("YES",W80)))</formula>
    </cfRule>
  </conditionalFormatting>
  <conditionalFormatting sqref="W104:W106">
    <cfRule type="containsText" dxfId="1124" priority="1100" operator="containsText" text="*Gate*">
      <formula>NOT(ISERROR(SEARCH("*Gate*",W104)))</formula>
    </cfRule>
    <cfRule type="containsText" dxfId="1123" priority="1101" operator="containsText" text="Options Analysis">
      <formula>NOT(ISERROR(SEARCH("Options Analysis",W104)))</formula>
    </cfRule>
    <cfRule type="containsText" dxfId="1122" priority="1102" operator="containsText" text="Project Mandate">
      <formula>NOT(ISERROR(SEARCH("Project Mandate",W104)))</formula>
    </cfRule>
    <cfRule type="containsText" dxfId="1121" priority="1103" operator="containsText" text="Opportunity Brief">
      <formula>NOT(ISERROR(SEARCH("Opportunity Brief",W104)))</formula>
    </cfRule>
  </conditionalFormatting>
  <conditionalFormatting sqref="W18:X28 U34:U38 W35:X40 W42:X44 W93:X94 U115:V117 W116:X116 W119:X127 T116 U11:X11 U13:X13 U15:X15 U17:X17 T21 V45:X45 U128:X128 U134:X134 U136:X136 U138:X138 U140:X140 U142:X142 U144:X144 U146:X146 T45">
    <cfRule type="containsText" dxfId="1120" priority="1418" operator="containsText" text="Project Mandate">
      <formula>NOT(ISERROR(SEARCH("Project Mandate",T11)))</formula>
    </cfRule>
    <cfRule type="containsText" dxfId="1119" priority="1419" operator="containsText" text="Opportunity Brief">
      <formula>NOT(ISERROR(SEARCH("Opportunity Brief",T11)))</formula>
    </cfRule>
  </conditionalFormatting>
  <conditionalFormatting sqref="W20:X20 W22:X22 W24:X24 W26:X26 W28:X28 T35:U35 W35:X35 T37:U37 W37:X37 T39:U39 W39:X39 W42:X42 W44:X44 X60 X62 X66 V68:X68 W71 W73 W76:W77 V79:W79 V81:W81 V83:W83 U84 W84:X84 V85:V98 W94:X94 S95:S96 W99:W101 V102:V103 W104:W106 S105:S106 W108:X108 U109:X109 Y109:AD151 V114:X117 W120:X121 W123:X123 W125:X127 S130:X130 S132:X132 AG118:AK118 AF130:AL130 AG129 AK131:AL131 AF134:AL151 AJ129:AL129 AJ132:AL133 AG133 AF132:AG132 AF131:AH131 AF109:AL117 AF119:AL128">
    <cfRule type="containsText" dxfId="1118" priority="1402" operator="containsText" text="YES">
      <formula>NOT(ISERROR(SEARCH("YES",S20)))</formula>
    </cfRule>
  </conditionalFormatting>
  <conditionalFormatting sqref="W20:X20 W22:X22 W24:X24 W26:X26 W28:X28 T35:U35 W35:X35 T37:U37 W37:X37 T39:U39 W39:X39 W42:X42 W44:X44 X60 X62 X66 V68:X68 W71 W73 W76:W77 V79:W79 V81:W81 V83:W83 U84 W84:X84 W94:X94 S95:S96 W104:W106 S105:S106 W108:X108 U109:X109 V114:X117 W120:X121 W123:X123 W125:X127 Y109:AD151 S130:X130 S132:X132 V85:V98 W99:W101 V102:V103 AG118:AK118 AF130:AL130 AG129 AK131:AL131 AF134:AL151 AJ129:AL129 AJ132:AL133 AG133 AF132:AG132 AF131:AH131 AF109:AL117 AF119:AL128">
    <cfRule type="containsText" dxfId="1117" priority="1401" operator="containsText" text="No f'cast doc sub">
      <formula>NOT(ISERROR(SEARCH("No f'cast doc sub",S20)))</formula>
    </cfRule>
  </conditionalFormatting>
  <conditionalFormatting sqref="W22:X22 W24:X24 W26:X26 W28:X28 U9:X10 U12:X12 U14:X14 U16:X16 U18:X18">
    <cfRule type="containsText" dxfId="1116" priority="1411" operator="containsText" text="*Gate*">
      <formula>NOT(ISERROR(SEARCH("*Gate*",U9)))</formula>
    </cfRule>
  </conditionalFormatting>
  <conditionalFormatting sqref="W149:X149">
    <cfRule type="containsText" dxfId="1115" priority="1372" operator="containsText" text="*Gate*">
      <formula>NOT(ISERROR(SEARCH("*Gate*",W149)))</formula>
    </cfRule>
    <cfRule type="containsText" dxfId="1114" priority="1373" operator="containsText" text="Options Analysis">
      <formula>NOT(ISERROR(SEARCH("Options Analysis",W149)))</formula>
    </cfRule>
    <cfRule type="containsText" dxfId="1113" priority="1374" operator="containsText" text="Project Mandate">
      <formula>NOT(ISERROR(SEARCH("Project Mandate",W149)))</formula>
    </cfRule>
    <cfRule type="containsText" dxfId="1112" priority="1375" operator="containsText" text="Opportunity Brief">
      <formula>NOT(ISERROR(SEARCH("Opportunity Brief",W149)))</formula>
    </cfRule>
    <cfRule type="containsText" dxfId="1111" priority="1376" operator="containsText" text="Minor capital guidelines">
      <formula>NOT(ISERROR(SEARCH("Minor capital guidelines",W149)))</formula>
    </cfRule>
    <cfRule type="containsText" dxfId="1110" priority="1377" operator="containsText" text="No f'cast doc sub">
      <formula>NOT(ISERROR(SEARCH("No f'cast doc sub",W149)))</formula>
    </cfRule>
    <cfRule type="containsText" dxfId="1109" priority="1378" operator="containsText" text="YES">
      <formula>NOT(ISERROR(SEARCH("YES",W149)))</formula>
    </cfRule>
  </conditionalFormatting>
  <conditionalFormatting sqref="X47:X48">
    <cfRule type="containsText" dxfId="1108" priority="1062" operator="containsText" text="*Gate*">
      <formula>NOT(ISERROR(SEARCH("*Gate*",X47)))</formula>
    </cfRule>
    <cfRule type="containsText" dxfId="1107" priority="1063" operator="containsText" text="Options Analysis">
      <formula>NOT(ISERROR(SEARCH("Options Analysis",X47)))</formula>
    </cfRule>
    <cfRule type="containsText" dxfId="1106" priority="1064" operator="containsText" text="Project Mandate">
      <formula>NOT(ISERROR(SEARCH("Project Mandate",X47)))</formula>
    </cfRule>
    <cfRule type="containsText" dxfId="1105" priority="1065" operator="containsText" text="Opportunity Brief">
      <formula>NOT(ISERROR(SEARCH("Opportunity Brief",X47)))</formula>
    </cfRule>
    <cfRule type="containsText" dxfId="1104" priority="1066" operator="containsText" text="Minor capital guidelines">
      <formula>NOT(ISERROR(SEARCH("Minor capital guidelines",X47)))</formula>
    </cfRule>
    <cfRule type="containsText" dxfId="1103" priority="1067" operator="containsText" text="No f'cast doc sub">
      <formula>NOT(ISERROR(SEARCH("No f'cast doc sub",X47)))</formula>
    </cfRule>
    <cfRule type="containsText" dxfId="1102" priority="1068" operator="containsText" text="YES">
      <formula>NOT(ISERROR(SEARCH("YES",X47)))</formula>
    </cfRule>
  </conditionalFormatting>
  <conditionalFormatting sqref="X50 S95:S96 S104:S106">
    <cfRule type="containsText" dxfId="1101" priority="1387" operator="containsText" text="Options Analysis">
      <formula>NOT(ISERROR(SEARCH("Options Analysis",S50)))</formula>
    </cfRule>
    <cfRule type="containsText" dxfId="1100" priority="1388" operator="containsText" text="Project Mandate">
      <formula>NOT(ISERROR(SEARCH("Project Mandate",S50)))</formula>
    </cfRule>
    <cfRule type="containsText" dxfId="1099" priority="1389" operator="containsText" text="Opportunity Brief">
      <formula>NOT(ISERROR(SEARCH("Opportunity Brief",S50)))</formula>
    </cfRule>
    <cfRule type="containsText" dxfId="1098" priority="1390" operator="containsText" text="Minor capital guidelines">
      <formula>NOT(ISERROR(SEARCH("Minor capital guidelines",S50)))</formula>
    </cfRule>
    <cfRule type="containsText" dxfId="1097" priority="1391" operator="containsText" text="No f'cast doc sub">
      <formula>NOT(ISERROR(SEARCH("No f'cast doc sub",S50)))</formula>
    </cfRule>
    <cfRule type="containsText" dxfId="1096" priority="1392" operator="containsText" text="YES">
      <formula>NOT(ISERROR(SEARCH("YES",S50)))</formula>
    </cfRule>
  </conditionalFormatting>
  <conditionalFormatting sqref="X53">
    <cfRule type="containsText" dxfId="1095" priority="1237" operator="containsText" text="*Gate*">
      <formula>NOT(ISERROR(SEARCH("*Gate*",X53)))</formula>
    </cfRule>
    <cfRule type="containsText" dxfId="1094" priority="1238" operator="containsText" text="Options Analysis">
      <formula>NOT(ISERROR(SEARCH("Options Analysis",X53)))</formula>
    </cfRule>
    <cfRule type="containsText" dxfId="1093" priority="1239" operator="containsText" text="Project Mandate">
      <formula>NOT(ISERROR(SEARCH("Project Mandate",X53)))</formula>
    </cfRule>
    <cfRule type="containsText" dxfId="1092" priority="1240" operator="containsText" text="Opportunity Brief">
      <formula>NOT(ISERROR(SEARCH("Opportunity Brief",X53)))</formula>
    </cfRule>
    <cfRule type="containsText" dxfId="1091" priority="1241" operator="containsText" text="Minor capital guidelines">
      <formula>NOT(ISERROR(SEARCH("Minor capital guidelines",X53)))</formula>
    </cfRule>
    <cfRule type="containsText" dxfId="1090" priority="1242" operator="containsText" text="No f'cast doc sub">
      <formula>NOT(ISERROR(SEARCH("No f'cast doc sub",X53)))</formula>
    </cfRule>
    <cfRule type="containsText" dxfId="1089" priority="1243" operator="containsText" text="YES">
      <formula>NOT(ISERROR(SEARCH("YES",X53)))</formula>
    </cfRule>
  </conditionalFormatting>
  <conditionalFormatting sqref="X56">
    <cfRule type="containsText" dxfId="1088" priority="1230" operator="containsText" text="*Gate*">
      <formula>NOT(ISERROR(SEARCH("*Gate*",X56)))</formula>
    </cfRule>
    <cfRule type="containsText" dxfId="1087" priority="1231" operator="containsText" text="Options Analysis">
      <formula>NOT(ISERROR(SEARCH("Options Analysis",X56)))</formula>
    </cfRule>
    <cfRule type="containsText" dxfId="1086" priority="1232" operator="containsText" text="Project Mandate">
      <formula>NOT(ISERROR(SEARCH("Project Mandate",X56)))</formula>
    </cfRule>
    <cfRule type="containsText" dxfId="1085" priority="1233" operator="containsText" text="Opportunity Brief">
      <formula>NOT(ISERROR(SEARCH("Opportunity Brief",X56)))</formula>
    </cfRule>
    <cfRule type="containsText" dxfId="1084" priority="1234" operator="containsText" text="Minor capital guidelines">
      <formula>NOT(ISERROR(SEARCH("Minor capital guidelines",X56)))</formula>
    </cfRule>
    <cfRule type="containsText" dxfId="1083" priority="1235" operator="containsText" text="No f'cast doc sub">
      <formula>NOT(ISERROR(SEARCH("No f'cast doc sub",X56)))</formula>
    </cfRule>
    <cfRule type="containsText" dxfId="1082" priority="1236" operator="containsText" text="YES">
      <formula>NOT(ISERROR(SEARCH("YES",X56)))</formula>
    </cfRule>
  </conditionalFormatting>
  <conditionalFormatting sqref="X58">
    <cfRule type="containsText" dxfId="1081" priority="1223" operator="containsText" text="*Gate*">
      <formula>NOT(ISERROR(SEARCH("*Gate*",X58)))</formula>
    </cfRule>
    <cfRule type="containsText" dxfId="1080" priority="1224" operator="containsText" text="Options Analysis">
      <formula>NOT(ISERROR(SEARCH("Options Analysis",X58)))</formula>
    </cfRule>
    <cfRule type="containsText" dxfId="1079" priority="1225" operator="containsText" text="Project Mandate">
      <formula>NOT(ISERROR(SEARCH("Project Mandate",X58)))</formula>
    </cfRule>
    <cfRule type="containsText" dxfId="1078" priority="1226" operator="containsText" text="Opportunity Brief">
      <formula>NOT(ISERROR(SEARCH("Opportunity Brief",X58)))</formula>
    </cfRule>
    <cfRule type="containsText" dxfId="1077" priority="1227" operator="containsText" text="Minor capital guidelines">
      <formula>NOT(ISERROR(SEARCH("Minor capital guidelines",X58)))</formula>
    </cfRule>
    <cfRule type="containsText" dxfId="1076" priority="1228" operator="containsText" text="No f'cast doc sub">
      <formula>NOT(ISERROR(SEARCH("No f'cast doc sub",X58)))</formula>
    </cfRule>
    <cfRule type="containsText" dxfId="1075" priority="1229" operator="containsText" text="YES">
      <formula>NOT(ISERROR(SEARCH("YES",X58)))</formula>
    </cfRule>
  </conditionalFormatting>
  <conditionalFormatting sqref="X59:X60 X62 X64 X66 V68:X68 S77:S79 V78:W79 S81:S83 W84:X84 S85:S93 S99:S106 T104 V111 AC108:AC118 AC126 Z127:AA128 AC127:AD128 Z134:AA149 AC134:AD149 W135:X135 W137:X137 W139:X139 W141:X141 W143:X143 W145:X145 W147:X147 W151:X151 Z151:AA151 AC151:AD151 T35:U37 W94:X94 V113:X118 W9:X10 W12:X12 W14:X14 W16:X16 Y29:AD29 Z30:AA30 AC30:AD30 Y31:AD37 Z38:AA44 AC38:AD44 Y41 AB41 X46:AD46 Y49:AD49 Z50:AA50 AC50:AD50 Y55:AD68 Y72 AB72 Z69:AA107 Y75:Y107 AC69:AD107 AB75:AB107 T39:U39 W70:W74 W76:W77 V81:W83 U84 S95:S96 W108:X108 U109:X110 T31:U31 T33:U33 AF31:AL37 AF41:AL41 AF46:AL46 AF49:AL49 AF55:AL68 AG72 U119:U125 AG77 AJ72:AK72 AF75:AG76 AJ75:AL77 AF29:AL29 AF78:AL107">
    <cfRule type="containsText" dxfId="1074" priority="1443" operator="containsText" text="Project Mandate">
      <formula>NOT(ISERROR(SEARCH("Project Mandate",S9)))</formula>
    </cfRule>
    <cfRule type="containsText" dxfId="1073" priority="1444" operator="containsText" text="Opportunity Brief">
      <formula>NOT(ISERROR(SEARCH("Opportunity Brief",S9)))</formula>
    </cfRule>
  </conditionalFormatting>
  <conditionalFormatting sqref="X61:X67 Y71:AD71 AG71 T104 X75 AJ71:AK71">
    <cfRule type="containsText" dxfId="1072" priority="1451" operator="containsText" text="Project Mandate">
      <formula>NOT(ISERROR(SEARCH("Project Mandate",T61)))</formula>
    </cfRule>
    <cfRule type="containsText" dxfId="1071" priority="1452" operator="containsText" text="Opportunity Brief">
      <formula>NOT(ISERROR(SEARCH("Opportunity Brief",T61)))</formula>
    </cfRule>
  </conditionalFormatting>
  <conditionalFormatting sqref="X61:X67 Y71:Y72 AB71:AB72 X75 T104 Y20:AD20 AF20 Y29:AD29 Z30:AA30 AC30:AD30 Y31:AD37 AF31:AL37 Z38:AA44 AC38:AD44 Y41 AB41 AF41:AL41 AC45:AC49 X46:AB46 AD46 AF46:AL46 Y49:AB49 AD49 AF49:AL49 Z50:AA50 AC50:AD50 AC51:AC68 Y55:AB68 AD55:AD68 AF55:AL68 Z69:AA107 Y75:Y107 AC69:AD107 AB75:AB107 AC108:AC126 U119:U125 Z127:AA128 AC127:AD128 Z134:AA149 AC134:AD149 AC150 Z151:AA151 AC151:AD151 S104:S106 T36:U36 X59 W70 W72 W74 W76 V78:W78 V82:W82 S95:S96 U110:X110 V111 V113:X113 V118:X118 W36:X36 S41:U41 AH20:AI20 AK20:AL20 AG77 AG71:AG72 AF75:AG76 AJ75:AL77 AJ71:AK72 AF29:AL29 AF78:AL107">
    <cfRule type="containsText" dxfId="1070" priority="1453" operator="containsText" text="Minor capital guidelines">
      <formula>NOT(ISERROR(SEARCH("Minor capital guidelines",S20)))</formula>
    </cfRule>
  </conditionalFormatting>
  <conditionalFormatting sqref="X62">
    <cfRule type="containsText" dxfId="1069" priority="1362" operator="containsText" text="*Gate*">
      <formula>NOT(ISERROR(SEARCH("*Gate*",X62)))</formula>
    </cfRule>
    <cfRule type="containsText" dxfId="1068" priority="1363" operator="containsText" text="Options Analysis">
      <formula>NOT(ISERROR(SEARCH("Options Analysis",X62)))</formula>
    </cfRule>
    <cfRule type="containsText" dxfId="1067" priority="1364" operator="containsText" text="Project Mandate">
      <formula>NOT(ISERROR(SEARCH("Project Mandate",X62)))</formula>
    </cfRule>
    <cfRule type="containsText" dxfId="1066" priority="1365" operator="containsText" text="Opportunity Brief">
      <formula>NOT(ISERROR(SEARCH("Opportunity Brief",X62)))</formula>
    </cfRule>
    <cfRule type="containsText" dxfId="1065" priority="1366" operator="containsText" text="Minor capital guidelines">
      <formula>NOT(ISERROR(SEARCH("Minor capital guidelines",X62)))</formula>
    </cfRule>
    <cfRule type="containsText" dxfId="1064" priority="1367" operator="containsText" text="No f'cast doc sub">
      <formula>NOT(ISERROR(SEARCH("No f'cast doc sub",X62)))</formula>
    </cfRule>
    <cfRule type="containsText" dxfId="1063" priority="1368" operator="containsText" text="YES">
      <formula>NOT(ISERROR(SEARCH("YES",X62)))</formula>
    </cfRule>
  </conditionalFormatting>
  <conditionalFormatting sqref="X64:X67 W68:X68">
    <cfRule type="containsText" dxfId="1062" priority="1359" operator="containsText" text="Minor capital guidelines">
      <formula>NOT(ISERROR(SEARCH("Minor capital guidelines",W64)))</formula>
    </cfRule>
    <cfRule type="containsText" dxfId="1061" priority="1360" operator="containsText" text="No f'cast doc sub">
      <formula>NOT(ISERROR(SEARCH("No f'cast doc sub",W64)))</formula>
    </cfRule>
    <cfRule type="containsText" dxfId="1060" priority="1361" operator="containsText" text="YES">
      <formula>NOT(ISERROR(SEARCH("YES",W64)))</formula>
    </cfRule>
  </conditionalFormatting>
  <conditionalFormatting sqref="X65:X67 T68:X68">
    <cfRule type="containsText" dxfId="1059" priority="1355" operator="containsText" text="*Gate*">
      <formula>NOT(ISERROR(SEARCH("*Gate*",T65)))</formula>
    </cfRule>
    <cfRule type="containsText" dxfId="1058" priority="1356" operator="containsText" text="Options Analysis">
      <formula>NOT(ISERROR(SEARCH("Options Analysis",T65)))</formula>
    </cfRule>
  </conditionalFormatting>
  <conditionalFormatting sqref="X65:X67 W68:X68">
    <cfRule type="containsText" dxfId="1057" priority="1357" operator="containsText" text="Project Mandate">
      <formula>NOT(ISERROR(SEARCH("Project Mandate",W65)))</formula>
    </cfRule>
    <cfRule type="containsText" dxfId="1056" priority="1358" operator="containsText" text="Opportunity Brief">
      <formula>NOT(ISERROR(SEARCH("Opportunity Brief",W65)))</formula>
    </cfRule>
  </conditionalFormatting>
  <conditionalFormatting sqref="Y4:AD151">
    <cfRule type="containsText" dxfId="1055" priority="1403" operator="containsText" text="1">
      <formula>NOT(ISERROR(SEARCH("1",Y4)))</formula>
    </cfRule>
  </conditionalFormatting>
  <conditionalFormatting sqref="Y20:AD20 AF20 Y29:AD29 Z30:AA30 AC30:AD30 Y31:AD37 AF31:AL37 Z38:AA44 AC38:AD44 T36:U36 W36:X36 S41:U41 Y41 AB41 AF41:AL41 AC45:AC49 X46:AB46 AD46 AF46:AL46 Y49:AB49 AD49 AF49:AL49 Z50:AA50 AC50:AD50 AC51:AC68 Y55:AB68 AD55:AD68 AF55:AL68 X59 X61:X67 W70 Y71:Y72 AB71:AB72 W72 W74 X75 Z69:AA107 Y75:Y107 AC69:AD107 AB75:AB107 W76 V78:W78 V82:W82 S95:S96 T104 S104:S106 AC108:AC126 U110:X110 V111 V113:X113 V118:X118 U119:U125 Z127:AA128 AC127:AD128 Z134:AA149 AC134:AD149 AC150 Z151:AA151 AC151:AD151 AH20:AI20 AK20:AL20 AG77 AG71:AG72 AF75:AG76 AJ75:AL77 AJ71:AK72 AF29:AL29 AF78:AL107">
    <cfRule type="containsText" dxfId="1054" priority="1454" operator="containsText" text="No f'cast doc sub">
      <formula>NOT(ISERROR(SEARCH("No f'cast doc sub",S20)))</formula>
    </cfRule>
    <cfRule type="containsText" dxfId="1053" priority="1455" operator="containsText" text="YES">
      <formula>NOT(ISERROR(SEARCH("YES",S20)))</formula>
    </cfRule>
  </conditionalFormatting>
  <conditionalFormatting sqref="Y20:AD20 AF20 Y29:AD29 Z30:AA30 AC30:AD30 Y31:AD37 AF31:AL37 Z38:AA44 AC38:AD44 Y41 AB41 AF41:AL41 AC45:AC49 Y46:AB46 AD46 AF46:AL46 Y49:AB49 AD49 AF49:AL49 Z50:AA50 AC50:AD50 AC51:AC68 Y55:AB68 AD55:AD68 AF55:AL68 X62:X67 Y71:Y72 AB71:AB72 Z69:AA107 Y75:Y107 AC69:AD107 AB75:AB107 T104 AC108:AC126 U119:U125 Z127:AA128 AC127:AD128 Z134:AA149 AC134:AD149 AC150 Z151:AA151 AC151:AD151 AH20:AI20 AK20:AL20 AG77 AG71:AG72 AF75:AG76 AJ75:AL77 AJ71:AK72 AF29:AL29 AF78:AL107">
    <cfRule type="containsText" dxfId="1052" priority="1450" operator="containsText" text="Options Analysis">
      <formula>NOT(ISERROR(SEARCH("Options Analysis",T20)))</formula>
    </cfRule>
  </conditionalFormatting>
  <conditionalFormatting sqref="Y20:AD20 AF20 AC45:AC49 AC51:AC68 AC119:AC125 AC150 AH20:AI20 AK20:AL20">
    <cfRule type="containsText" dxfId="1051" priority="1346" operator="containsText" text="Project Mandate">
      <formula>NOT(ISERROR(SEARCH("Project Mandate",Y20)))</formula>
    </cfRule>
    <cfRule type="containsText" dxfId="1050" priority="1347" operator="containsText" text="Opportunity Brief">
      <formula>NOT(ISERROR(SEARCH("Opportunity Brief",Y20)))</formula>
    </cfRule>
  </conditionalFormatting>
  <conditionalFormatting sqref="AF5:AF20 AG21:AK28 AG118:AK118 AH4:AI20 AK4:AL20 AG77 AG39:AJ39 AG69:AG74 AF75:AG76 AJ75:AL77 AJ69:AK74 AG129 AK131:AL131 AF134:AL151 AJ129:AL129 AJ132:AL133 AG133 AF132:AG132 AF131:AH131 AF29:AL38 AF78:AL117 AF119:AL128 AF40:AL68 AF130:AL130">
    <cfRule type="cellIs" dxfId="1049" priority="1448" operator="equal">
      <formula>1</formula>
    </cfRule>
  </conditionalFormatting>
  <conditionalFormatting sqref="AF20 AF31:AL37 AF41:AL41 AF46:AL46 AF49:AL49 AF55:AL68 T104 Y29:AD29 Z30:AA30 AC30:AD30 Y31:AD37 Z38:AA44 AC38:AD44 Y41 AB41 AC45:AC49 Y46:AB46 AD46 Y49:AB49 AD49 Z50:AA50 AC50:AD50 AC51:AC68 Y55:AB68 AD55:AD68 X62:X67 Y71:Y72 AB71:AB72 Z69:AA107 Y75:Y107 AC69:AD107 AB75:AB107 AC108:AC126 U119:U125 Z127:AA128 AC127:AD128 Z134:AA149 AC134:AD149 Z151:AA151 AC151:AD151 AC150 Y20:AD20 AH20:AI20 AK20:AL20 AG77 AG71:AG72 AF75:AG76 AJ75:AL77 AJ71:AK72 AF29:AL29 AF78:AL107">
    <cfRule type="containsText" dxfId="1048" priority="1449" operator="containsText" text="*Gate*">
      <formula>NOT(ISERROR(SEARCH("*Gate*",T20)))</formula>
    </cfRule>
  </conditionalFormatting>
  <conditionalFormatting sqref="AF21">
    <cfRule type="containsText" dxfId="1047" priority="1048" operator="containsText" text="1">
      <formula>NOT(ISERROR(SEARCH("1",AF21)))</formula>
    </cfRule>
  </conditionalFormatting>
  <conditionalFormatting sqref="AF22">
    <cfRule type="containsText" dxfId="1046" priority="1047" operator="containsText" text="1">
      <formula>NOT(ISERROR(SEARCH("1",AF22)))</formula>
    </cfRule>
  </conditionalFormatting>
  <conditionalFormatting sqref="AF23">
    <cfRule type="containsText" dxfId="1045" priority="1046" operator="containsText" text="1">
      <formula>NOT(ISERROR(SEARCH("1",AF23)))</formula>
    </cfRule>
  </conditionalFormatting>
  <conditionalFormatting sqref="AF24">
    <cfRule type="containsText" dxfId="1044" priority="1045" operator="containsText" text="1">
      <formula>NOT(ISERROR(SEARCH("1",AF24)))</formula>
    </cfRule>
  </conditionalFormatting>
  <conditionalFormatting sqref="AF25">
    <cfRule type="containsText" dxfId="1043" priority="1044" operator="containsText" text="1">
      <formula>NOT(ISERROR(SEARCH("1",AF25)))</formula>
    </cfRule>
  </conditionalFormatting>
  <conditionalFormatting sqref="AF26">
    <cfRule type="containsText" dxfId="1042" priority="1043" operator="containsText" text="1">
      <formula>NOT(ISERROR(SEARCH("1",AF26)))</formula>
    </cfRule>
  </conditionalFormatting>
  <conditionalFormatting sqref="AF27">
    <cfRule type="containsText" dxfId="1041" priority="1042" operator="containsText" text="1">
      <formula>NOT(ISERROR(SEARCH("1",AF27)))</formula>
    </cfRule>
  </conditionalFormatting>
  <conditionalFormatting sqref="AF28">
    <cfRule type="containsText" dxfId="1040" priority="1041" operator="containsText" text="1">
      <formula>NOT(ISERROR(SEARCH("1",AF28)))</formula>
    </cfRule>
  </conditionalFormatting>
  <conditionalFormatting sqref="AL28">
    <cfRule type="containsText" dxfId="1039" priority="1040" operator="containsText" text="1">
      <formula>NOT(ISERROR(SEARCH("1",AL28)))</formula>
    </cfRule>
  </conditionalFormatting>
  <conditionalFormatting sqref="AL27">
    <cfRule type="containsText" dxfId="1038" priority="1039" operator="containsText" text="1">
      <formula>NOT(ISERROR(SEARCH("1",AL27)))</formula>
    </cfRule>
  </conditionalFormatting>
  <conditionalFormatting sqref="AL21:AL26">
    <cfRule type="containsText" dxfId="1037" priority="1038" operator="containsText" text="1">
      <formula>NOT(ISERROR(SEARCH("1",AL21)))</formula>
    </cfRule>
  </conditionalFormatting>
  <conditionalFormatting sqref="AF99">
    <cfRule type="containsText" dxfId="1036" priority="1037" operator="containsText" text="1">
      <formula>NOT(ISERROR(SEARCH("1",AF99)))</formula>
    </cfRule>
  </conditionalFormatting>
  <conditionalFormatting sqref="AF100">
    <cfRule type="containsText" dxfId="1035" priority="1036" operator="containsText" text="1">
      <formula>NOT(ISERROR(SEARCH("1",AF100)))</formula>
    </cfRule>
  </conditionalFormatting>
  <conditionalFormatting sqref="AF101">
    <cfRule type="containsText" dxfId="1034" priority="1035" operator="containsText" text="1">
      <formula>NOT(ISERROR(SEARCH("1",AF101)))</formula>
    </cfRule>
  </conditionalFormatting>
  <conditionalFormatting sqref="AF118">
    <cfRule type="containsText" dxfId="1033" priority="1028" operator="containsText" text="Project Mandate">
      <formula>NOT(ISERROR(SEARCH("Project Mandate",AF118)))</formula>
    </cfRule>
    <cfRule type="containsText" dxfId="1032" priority="1029" operator="containsText" text="Opportunity Brief">
      <formula>NOT(ISERROR(SEARCH("Opportunity Brief",AF118)))</formula>
    </cfRule>
  </conditionalFormatting>
  <conditionalFormatting sqref="AF118">
    <cfRule type="containsText" dxfId="1031" priority="1032" operator="containsText" text="Minor capital guidelines">
      <formula>NOT(ISERROR(SEARCH("Minor capital guidelines",AF118)))</formula>
    </cfRule>
  </conditionalFormatting>
  <conditionalFormatting sqref="AF118">
    <cfRule type="containsText" dxfId="1030" priority="1027" operator="containsText" text="1">
      <formula>NOT(ISERROR(SEARCH("1",AF118)))</formula>
    </cfRule>
  </conditionalFormatting>
  <conditionalFormatting sqref="AF118">
    <cfRule type="containsText" dxfId="1029" priority="1033" operator="containsText" text="No f'cast doc sub">
      <formula>NOT(ISERROR(SEARCH("No f'cast doc sub",AF118)))</formula>
    </cfRule>
    <cfRule type="containsText" dxfId="1028" priority="1034" operator="containsText" text="YES">
      <formula>NOT(ISERROR(SEARCH("YES",AF118)))</formula>
    </cfRule>
  </conditionalFormatting>
  <conditionalFormatting sqref="AF118">
    <cfRule type="containsText" dxfId="1027" priority="1031" operator="containsText" text="Options Analysis">
      <formula>NOT(ISERROR(SEARCH("Options Analysis",AF118)))</formula>
    </cfRule>
  </conditionalFormatting>
  <conditionalFormatting sqref="AF118">
    <cfRule type="containsText" dxfId="1026" priority="1030" operator="containsText" text="*Gate*">
      <formula>NOT(ISERROR(SEARCH("*Gate*",AF118)))</formula>
    </cfRule>
  </conditionalFormatting>
  <conditionalFormatting sqref="AL118">
    <cfRule type="containsText" dxfId="1025" priority="1020" operator="containsText" text="Project Mandate">
      <formula>NOT(ISERROR(SEARCH("Project Mandate",AL118)))</formula>
    </cfRule>
    <cfRule type="containsText" dxfId="1024" priority="1021" operator="containsText" text="Opportunity Brief">
      <formula>NOT(ISERROR(SEARCH("Opportunity Brief",AL118)))</formula>
    </cfRule>
  </conditionalFormatting>
  <conditionalFormatting sqref="AL118">
    <cfRule type="containsText" dxfId="1023" priority="1024" operator="containsText" text="Minor capital guidelines">
      <formula>NOT(ISERROR(SEARCH("Minor capital guidelines",AL118)))</formula>
    </cfRule>
  </conditionalFormatting>
  <conditionalFormatting sqref="AL118">
    <cfRule type="containsText" dxfId="1022" priority="1019" operator="containsText" text="1">
      <formula>NOT(ISERROR(SEARCH("1",AL118)))</formula>
    </cfRule>
  </conditionalFormatting>
  <conditionalFormatting sqref="AL118">
    <cfRule type="containsText" dxfId="1021" priority="1025" operator="containsText" text="No f'cast doc sub">
      <formula>NOT(ISERROR(SEARCH("No f'cast doc sub",AL118)))</formula>
    </cfRule>
    <cfRule type="containsText" dxfId="1020" priority="1026" operator="containsText" text="YES">
      <formula>NOT(ISERROR(SEARCH("YES",AL118)))</formula>
    </cfRule>
  </conditionalFormatting>
  <conditionalFormatting sqref="AL118">
    <cfRule type="containsText" dxfId="1019" priority="1023" operator="containsText" text="Options Analysis">
      <formula>NOT(ISERROR(SEARCH("Options Analysis",AL118)))</formula>
    </cfRule>
  </conditionalFormatting>
  <conditionalFormatting sqref="AL118">
    <cfRule type="containsText" dxfId="1018" priority="1022" operator="containsText" text="*Gate*">
      <formula>NOT(ISERROR(SEARCH("*Gate*",AL118)))</formula>
    </cfRule>
  </conditionalFormatting>
  <conditionalFormatting sqref="AL101">
    <cfRule type="containsText" dxfId="1017" priority="1018" operator="containsText" text="1">
      <formula>NOT(ISERROR(SEARCH("1",AL101)))</formula>
    </cfRule>
  </conditionalFormatting>
  <conditionalFormatting sqref="AL100">
    <cfRule type="containsText" dxfId="1016" priority="1017" operator="containsText" text="1">
      <formula>NOT(ISERROR(SEARCH("1",AL100)))</formula>
    </cfRule>
  </conditionalFormatting>
  <conditionalFormatting sqref="AL99">
    <cfRule type="containsText" dxfId="1015" priority="1016" operator="containsText" text="1">
      <formula>NOT(ISERROR(SEARCH("1",AL99)))</formula>
    </cfRule>
  </conditionalFormatting>
  <conditionalFormatting sqref="AL76">
    <cfRule type="containsText" dxfId="1014" priority="1015" operator="containsText" text="1">
      <formula>NOT(ISERROR(SEARCH("1",AL76)))</formula>
    </cfRule>
  </conditionalFormatting>
  <conditionalFormatting sqref="AF76">
    <cfRule type="containsText" dxfId="1013" priority="1014" operator="containsText" text="1">
      <formula>NOT(ISERROR(SEARCH("1",AF76)))</formula>
    </cfRule>
  </conditionalFormatting>
  <conditionalFormatting sqref="AF75">
    <cfRule type="containsText" dxfId="1012" priority="1013" operator="containsText" text="1">
      <formula>NOT(ISERROR(SEARCH("1",AF75)))</formula>
    </cfRule>
  </conditionalFormatting>
  <conditionalFormatting sqref="AF4:AF20">
    <cfRule type="containsText" dxfId="1011" priority="1012" operator="containsText" text="1">
      <formula>NOT(ISERROR(SEARCH("1",AF4)))</formula>
    </cfRule>
  </conditionalFormatting>
  <conditionalFormatting sqref="AG4:AG20">
    <cfRule type="containsText" dxfId="1010" priority="1011" operator="containsText" text="1">
      <formula>NOT(ISERROR(SEARCH("1",AG4)))</formula>
    </cfRule>
  </conditionalFormatting>
  <conditionalFormatting sqref="AJ4:AJ20">
    <cfRule type="containsText" dxfId="1009" priority="1010" operator="containsText" text="1">
      <formula>NOT(ISERROR(SEARCH("1",AJ4)))</formula>
    </cfRule>
  </conditionalFormatting>
  <conditionalFormatting sqref="AF69">
    <cfRule type="containsText" dxfId="1008" priority="1009" operator="containsText" text="1">
      <formula>NOT(ISERROR(SEARCH("1",AF69)))</formula>
    </cfRule>
  </conditionalFormatting>
  <conditionalFormatting sqref="AF70">
    <cfRule type="containsText" dxfId="1007" priority="1008" operator="containsText" text="1">
      <formula>NOT(ISERROR(SEARCH("1",AF70)))</formula>
    </cfRule>
  </conditionalFormatting>
  <conditionalFormatting sqref="AF71">
    <cfRule type="containsText" dxfId="1006" priority="1007" operator="containsText" text="1">
      <formula>NOT(ISERROR(SEARCH("1",AF71)))</formula>
    </cfRule>
  </conditionalFormatting>
  <conditionalFormatting sqref="AF72">
    <cfRule type="containsText" dxfId="1005" priority="1006" operator="containsText" text="1">
      <formula>NOT(ISERROR(SEARCH("1",AF72)))</formula>
    </cfRule>
  </conditionalFormatting>
  <conditionalFormatting sqref="AF73">
    <cfRule type="containsText" dxfId="1004" priority="1005" operator="containsText" text="1">
      <formula>NOT(ISERROR(SEARCH("1",AF73)))</formula>
    </cfRule>
  </conditionalFormatting>
  <conditionalFormatting sqref="AF74">
    <cfRule type="containsText" dxfId="1003" priority="1004" operator="containsText" text="1">
      <formula>NOT(ISERROR(SEARCH("1",AF74)))</formula>
    </cfRule>
  </conditionalFormatting>
  <conditionalFormatting sqref="AF77">
    <cfRule type="containsText" dxfId="1002" priority="1003" operator="containsText" text="1">
      <formula>NOT(ISERROR(SEARCH("1",AF77)))</formula>
    </cfRule>
  </conditionalFormatting>
  <conditionalFormatting sqref="AK39">
    <cfRule type="containsText" dxfId="1001" priority="1002" operator="containsText" text="1">
      <formula>NOT(ISERROR(SEARCH("1",AK39)))</formula>
    </cfRule>
  </conditionalFormatting>
  <conditionalFormatting sqref="AL39">
    <cfRule type="containsText" dxfId="1000" priority="1001" operator="containsText" text="1">
      <formula>NOT(ISERROR(SEARCH("1",AL39)))</formula>
    </cfRule>
  </conditionalFormatting>
  <conditionalFormatting sqref="AI77">
    <cfRule type="containsText" dxfId="999" priority="1000" operator="containsText" text="1">
      <formula>NOT(ISERROR(SEARCH("1",AI77)))</formula>
    </cfRule>
  </conditionalFormatting>
  <conditionalFormatting sqref="AH77">
    <cfRule type="containsText" dxfId="998" priority="999" operator="containsText" text="1">
      <formula>NOT(ISERROR(SEARCH("1",AH77)))</formula>
    </cfRule>
  </conditionalFormatting>
  <conditionalFormatting sqref="AH69">
    <cfRule type="containsText" dxfId="997" priority="998" operator="containsText" text="1">
      <formula>NOT(ISERROR(SEARCH("1",AH69)))</formula>
    </cfRule>
  </conditionalFormatting>
  <conditionalFormatting sqref="AH70">
    <cfRule type="containsText" dxfId="996" priority="997" operator="containsText" text="1">
      <formula>NOT(ISERROR(SEARCH("1",AH70)))</formula>
    </cfRule>
  </conditionalFormatting>
  <conditionalFormatting sqref="AH71">
    <cfRule type="containsText" dxfId="995" priority="996" operator="containsText" text="1">
      <formula>NOT(ISERROR(SEARCH("1",AH71)))</formula>
    </cfRule>
  </conditionalFormatting>
  <conditionalFormatting sqref="AH72">
    <cfRule type="containsText" dxfId="994" priority="995" operator="containsText" text="1">
      <formula>NOT(ISERROR(SEARCH("1",AH72)))</formula>
    </cfRule>
  </conditionalFormatting>
  <conditionalFormatting sqref="AH73">
    <cfRule type="containsText" dxfId="993" priority="994" operator="containsText" text="1">
      <formula>NOT(ISERROR(SEARCH("1",AH73)))</formula>
    </cfRule>
  </conditionalFormatting>
  <conditionalFormatting sqref="AH74">
    <cfRule type="containsText" dxfId="992" priority="993" operator="containsText" text="1">
      <formula>NOT(ISERROR(SEARCH("1",AH74)))</formula>
    </cfRule>
  </conditionalFormatting>
  <conditionalFormatting sqref="AH75:AI75">
    <cfRule type="containsText" dxfId="991" priority="992" operator="containsText" text="1">
      <formula>NOT(ISERROR(SEARCH("1",AH75)))</formula>
    </cfRule>
  </conditionalFormatting>
  <conditionalFormatting sqref="AH76">
    <cfRule type="containsText" dxfId="990" priority="991" operator="containsText" text="1">
      <formula>NOT(ISERROR(SEARCH("1",AH76)))</formula>
    </cfRule>
  </conditionalFormatting>
  <conditionalFormatting sqref="AL69">
    <cfRule type="containsText" dxfId="989" priority="990" operator="containsText" text="1">
      <formula>NOT(ISERROR(SEARCH("1",AL69)))</formula>
    </cfRule>
  </conditionalFormatting>
  <conditionalFormatting sqref="AL70">
    <cfRule type="containsText" dxfId="988" priority="989" operator="containsText" text="1">
      <formula>NOT(ISERROR(SEARCH("1",AL70)))</formula>
    </cfRule>
  </conditionalFormatting>
  <conditionalFormatting sqref="AL71">
    <cfRule type="containsText" dxfId="987" priority="988" operator="containsText" text="1">
      <formula>NOT(ISERROR(SEARCH("1",AL71)))</formula>
    </cfRule>
  </conditionalFormatting>
  <conditionalFormatting sqref="AL72">
    <cfRule type="containsText" dxfId="986" priority="987" operator="containsText" text="1">
      <formula>NOT(ISERROR(SEARCH("1",AL72)))</formula>
    </cfRule>
  </conditionalFormatting>
  <conditionalFormatting sqref="AL73">
    <cfRule type="containsText" dxfId="985" priority="986" operator="containsText" text="1">
      <formula>NOT(ISERROR(SEARCH("1",AL73)))</formula>
    </cfRule>
  </conditionalFormatting>
  <conditionalFormatting sqref="AL74">
    <cfRule type="containsText" dxfId="984" priority="985" operator="containsText" text="1">
      <formula>NOT(ISERROR(SEARCH("1",AL74)))</formula>
    </cfRule>
  </conditionalFormatting>
  <conditionalFormatting sqref="AI76">
    <cfRule type="containsText" dxfId="983" priority="984" operator="containsText" text="1">
      <formula>NOT(ISERROR(SEARCH("1",AI76)))</formula>
    </cfRule>
  </conditionalFormatting>
  <conditionalFormatting sqref="AI74">
    <cfRule type="containsText" dxfId="982" priority="983" operator="containsText" text="1">
      <formula>NOT(ISERROR(SEARCH("1",AI74)))</formula>
    </cfRule>
  </conditionalFormatting>
  <conditionalFormatting sqref="AI73">
    <cfRule type="containsText" dxfId="981" priority="982" operator="containsText" text="1">
      <formula>NOT(ISERROR(SEARCH("1",AI73)))</formula>
    </cfRule>
  </conditionalFormatting>
  <conditionalFormatting sqref="AI72">
    <cfRule type="containsText" dxfId="980" priority="981" operator="containsText" text="1">
      <formula>NOT(ISERROR(SEARCH("1",AI72)))</formula>
    </cfRule>
  </conditionalFormatting>
  <conditionalFormatting sqref="AI71">
    <cfRule type="containsText" dxfId="979" priority="980" operator="containsText" text="1">
      <formula>NOT(ISERROR(SEARCH("1",AI71)))</formula>
    </cfRule>
  </conditionalFormatting>
  <conditionalFormatting sqref="AI70">
    <cfRule type="containsText" dxfId="978" priority="979" operator="containsText" text="1">
      <formula>NOT(ISERROR(SEARCH("1",AI70)))</formula>
    </cfRule>
  </conditionalFormatting>
  <conditionalFormatting sqref="AI69">
    <cfRule type="containsText" dxfId="977" priority="978" operator="containsText" text="1">
      <formula>NOT(ISERROR(SEARCH("1",AI69)))</formula>
    </cfRule>
  </conditionalFormatting>
  <conditionalFormatting sqref="AF39">
    <cfRule type="containsText" dxfId="976" priority="977" operator="containsText" text="1">
      <formula>NOT(ISERROR(SEARCH("1",AF39)))</formula>
    </cfRule>
  </conditionalFormatting>
  <conditionalFormatting sqref="AF129">
    <cfRule type="containsText" dxfId="975" priority="976" operator="containsText" text="1">
      <formula>NOT(ISERROR(SEARCH("1",AF129)))</formula>
    </cfRule>
  </conditionalFormatting>
  <conditionalFormatting sqref="AJ131">
    <cfRule type="containsText" dxfId="974" priority="975" operator="containsText" text="1">
      <formula>NOT(ISERROR(SEARCH("1",AJ131)))</formula>
    </cfRule>
  </conditionalFormatting>
  <conditionalFormatting sqref="AF133">
    <cfRule type="containsText" dxfId="973" priority="974" operator="containsText" text="1">
      <formula>NOT(ISERROR(SEARCH("1",AF133)))</formula>
    </cfRule>
  </conditionalFormatting>
  <conditionalFormatting sqref="AI129">
    <cfRule type="containsText" dxfId="972" priority="973" operator="containsText" text="1">
      <formula>NOT(ISERROR(SEARCH("1",AI129)))</formula>
    </cfRule>
  </conditionalFormatting>
  <conditionalFormatting sqref="AI131">
    <cfRule type="containsText" dxfId="971" priority="972" operator="containsText" text="1">
      <formula>NOT(ISERROR(SEARCH("1",AI131)))</formula>
    </cfRule>
  </conditionalFormatting>
  <conditionalFormatting sqref="AH132:AI132">
    <cfRule type="containsText" dxfId="970" priority="971" operator="containsText" text="1">
      <formula>NOT(ISERROR(SEARCH("1",AH132)))</formula>
    </cfRule>
  </conditionalFormatting>
  <conditionalFormatting sqref="AI133">
    <cfRule type="containsText" dxfId="969" priority="970" operator="containsText" text="1">
      <formula>NOT(ISERROR(SEARCH("1",AI133)))</formula>
    </cfRule>
  </conditionalFormatting>
  <conditionalFormatting sqref="AH129">
    <cfRule type="containsText" dxfId="968" priority="969" operator="containsText" text="1">
      <formula>NOT(ISERROR(SEARCH("1",AH129)))</formula>
    </cfRule>
  </conditionalFormatting>
  <conditionalFormatting sqref="AH133">
    <cfRule type="containsText" dxfId="967" priority="968" operator="containsText" text="1">
      <formula>NOT(ISERROR(SEARCH("1",AH133)))</formula>
    </cfRule>
  </conditionalFormatting>
  <conditionalFormatting sqref="AF29:AF30">
    <cfRule type="containsText" dxfId="966" priority="967" operator="containsText" text="1">
      <formula>NOT(ISERROR(SEARCH("1",AF29)))</formula>
    </cfRule>
  </conditionalFormatting>
  <conditionalFormatting sqref="AH29">
    <cfRule type="containsText" dxfId="965" priority="966" operator="containsText" text="1">
      <formula>NOT(ISERROR(SEARCH("1",AH29)))</formula>
    </cfRule>
  </conditionalFormatting>
  <conditionalFormatting sqref="AI29:AK29">
    <cfRule type="containsText" dxfId="964" priority="965" operator="containsText" text="1">
      <formula>NOT(ISERROR(SEARCH("1",AI29)))</formula>
    </cfRule>
  </conditionalFormatting>
  <conditionalFormatting sqref="AF29:AF30">
    <cfRule type="containsText" dxfId="963" priority="964" operator="containsText" text="1">
      <formula>NOT(ISERROR(SEARCH("1",AF29)))</formula>
    </cfRule>
  </conditionalFormatting>
  <conditionalFormatting sqref="AF30:AG30">
    <cfRule type="containsText" dxfId="962" priority="957" operator="containsText" text="Project Mandate">
      <formula>NOT(ISERROR(SEARCH("Project Mandate",AF30)))</formula>
    </cfRule>
    <cfRule type="containsText" dxfId="961" priority="958" operator="containsText" text="Opportunity Brief">
      <formula>NOT(ISERROR(SEARCH("Opportunity Brief",AF30)))</formula>
    </cfRule>
  </conditionalFormatting>
  <conditionalFormatting sqref="AF30:AG30">
    <cfRule type="containsText" dxfId="960" priority="961" operator="containsText" text="Minor capital guidelines">
      <formula>NOT(ISERROR(SEARCH("Minor capital guidelines",AF30)))</formula>
    </cfRule>
  </conditionalFormatting>
  <conditionalFormatting sqref="AF30:AG30">
    <cfRule type="containsText" dxfId="959" priority="962" operator="containsText" text="No f'cast doc sub">
      <formula>NOT(ISERROR(SEARCH("No f'cast doc sub",AF30)))</formula>
    </cfRule>
    <cfRule type="containsText" dxfId="958" priority="963" operator="containsText" text="YES">
      <formula>NOT(ISERROR(SEARCH("YES",AF30)))</formula>
    </cfRule>
  </conditionalFormatting>
  <conditionalFormatting sqref="AF30:AG30">
    <cfRule type="containsText" dxfId="957" priority="960" operator="containsText" text="Options Analysis">
      <formula>NOT(ISERROR(SEARCH("Options Analysis",AF30)))</formula>
    </cfRule>
  </conditionalFormatting>
  <conditionalFormatting sqref="AF30:AG30">
    <cfRule type="containsText" dxfId="956" priority="959" operator="containsText" text="*Gate*">
      <formula>NOT(ISERROR(SEARCH("*Gate*",AF30)))</formula>
    </cfRule>
  </conditionalFormatting>
  <conditionalFormatting sqref="AG30">
    <cfRule type="containsText" dxfId="955" priority="956" operator="containsText" text="1">
      <formula>NOT(ISERROR(SEARCH("1",AG30)))</formula>
    </cfRule>
  </conditionalFormatting>
  <conditionalFormatting sqref="AG30">
    <cfRule type="containsText" dxfId="954" priority="955" operator="containsText" text="1">
      <formula>NOT(ISERROR(SEARCH("1",AG30)))</formula>
    </cfRule>
  </conditionalFormatting>
  <conditionalFormatting sqref="AK33">
    <cfRule type="containsText" dxfId="953" priority="948" operator="containsText" text="Project Mandate">
      <formula>NOT(ISERROR(SEARCH("Project Mandate",AK33)))</formula>
    </cfRule>
    <cfRule type="containsText" dxfId="952" priority="949" operator="containsText" text="Opportunity Brief">
      <formula>NOT(ISERROR(SEARCH("Opportunity Brief",AK33)))</formula>
    </cfRule>
  </conditionalFormatting>
  <conditionalFormatting sqref="AK33">
    <cfRule type="containsText" dxfId="951" priority="952" operator="containsText" text="Minor capital guidelines">
      <formula>NOT(ISERROR(SEARCH("Minor capital guidelines",AK33)))</formula>
    </cfRule>
  </conditionalFormatting>
  <conditionalFormatting sqref="AK33">
    <cfRule type="containsText" dxfId="950" priority="953" operator="containsText" text="No f'cast doc sub">
      <formula>NOT(ISERROR(SEARCH("No f'cast doc sub",AK33)))</formula>
    </cfRule>
    <cfRule type="containsText" dxfId="949" priority="954" operator="containsText" text="YES">
      <formula>NOT(ISERROR(SEARCH("YES",AK33)))</formula>
    </cfRule>
  </conditionalFormatting>
  <conditionalFormatting sqref="AK33">
    <cfRule type="containsText" dxfId="948" priority="951" operator="containsText" text="Options Analysis">
      <formula>NOT(ISERROR(SEARCH("Options Analysis",AK33)))</formula>
    </cfRule>
  </conditionalFormatting>
  <conditionalFormatting sqref="AK33">
    <cfRule type="containsText" dxfId="947" priority="950" operator="containsText" text="*Gate*">
      <formula>NOT(ISERROR(SEARCH("*Gate*",AK33)))</formula>
    </cfRule>
  </conditionalFormatting>
  <conditionalFormatting sqref="AK33">
    <cfRule type="containsText" dxfId="946" priority="947" operator="containsText" text="1">
      <formula>NOT(ISERROR(SEARCH("1",AK33)))</formula>
    </cfRule>
  </conditionalFormatting>
  <conditionalFormatting sqref="AK33">
    <cfRule type="containsText" dxfId="945" priority="946" operator="containsText" text="1">
      <formula>NOT(ISERROR(SEARCH("1",AK33)))</formula>
    </cfRule>
  </conditionalFormatting>
  <conditionalFormatting sqref="AK34">
    <cfRule type="containsText" dxfId="944" priority="939" operator="containsText" text="Project Mandate">
      <formula>NOT(ISERROR(SEARCH("Project Mandate",AK34)))</formula>
    </cfRule>
    <cfRule type="containsText" dxfId="943" priority="940" operator="containsText" text="Opportunity Brief">
      <formula>NOT(ISERROR(SEARCH("Opportunity Brief",AK34)))</formula>
    </cfRule>
  </conditionalFormatting>
  <conditionalFormatting sqref="AK34">
    <cfRule type="containsText" dxfId="942" priority="943" operator="containsText" text="Minor capital guidelines">
      <formula>NOT(ISERROR(SEARCH("Minor capital guidelines",AK34)))</formula>
    </cfRule>
  </conditionalFormatting>
  <conditionalFormatting sqref="AK34">
    <cfRule type="containsText" dxfId="941" priority="944" operator="containsText" text="No f'cast doc sub">
      <formula>NOT(ISERROR(SEARCH("No f'cast doc sub",AK34)))</formula>
    </cfRule>
    <cfRule type="containsText" dxfId="940" priority="945" operator="containsText" text="YES">
      <formula>NOT(ISERROR(SEARCH("YES",AK34)))</formula>
    </cfRule>
  </conditionalFormatting>
  <conditionalFormatting sqref="AK34">
    <cfRule type="containsText" dxfId="939" priority="942" operator="containsText" text="Options Analysis">
      <formula>NOT(ISERROR(SEARCH("Options Analysis",AK34)))</formula>
    </cfRule>
  </conditionalFormatting>
  <conditionalFormatting sqref="AK34">
    <cfRule type="containsText" dxfId="938" priority="941" operator="containsText" text="*Gate*">
      <formula>NOT(ISERROR(SEARCH("*Gate*",AK34)))</formula>
    </cfRule>
  </conditionalFormatting>
  <conditionalFormatting sqref="AK34">
    <cfRule type="containsText" dxfId="937" priority="938" operator="containsText" text="1">
      <formula>NOT(ISERROR(SEARCH("1",AK34)))</formula>
    </cfRule>
  </conditionalFormatting>
  <conditionalFormatting sqref="AK34">
    <cfRule type="containsText" dxfId="936" priority="937" operator="containsText" text="1">
      <formula>NOT(ISERROR(SEARCH("1",AK34)))</formula>
    </cfRule>
  </conditionalFormatting>
  <conditionalFormatting sqref="AK36">
    <cfRule type="containsText" dxfId="935" priority="930" operator="containsText" text="Project Mandate">
      <formula>NOT(ISERROR(SEARCH("Project Mandate",AK36)))</formula>
    </cfRule>
    <cfRule type="containsText" dxfId="934" priority="931" operator="containsText" text="Opportunity Brief">
      <formula>NOT(ISERROR(SEARCH("Opportunity Brief",AK36)))</formula>
    </cfRule>
  </conditionalFormatting>
  <conditionalFormatting sqref="AK36">
    <cfRule type="containsText" dxfId="933" priority="934" operator="containsText" text="Minor capital guidelines">
      <formula>NOT(ISERROR(SEARCH("Minor capital guidelines",AK36)))</formula>
    </cfRule>
  </conditionalFormatting>
  <conditionalFormatting sqref="AK36">
    <cfRule type="containsText" dxfId="932" priority="935" operator="containsText" text="No f'cast doc sub">
      <formula>NOT(ISERROR(SEARCH("No f'cast doc sub",AK36)))</formula>
    </cfRule>
    <cfRule type="containsText" dxfId="931" priority="936" operator="containsText" text="YES">
      <formula>NOT(ISERROR(SEARCH("YES",AK36)))</formula>
    </cfRule>
  </conditionalFormatting>
  <conditionalFormatting sqref="AK36">
    <cfRule type="containsText" dxfId="930" priority="933" operator="containsText" text="Options Analysis">
      <formula>NOT(ISERROR(SEARCH("Options Analysis",AK36)))</formula>
    </cfRule>
  </conditionalFormatting>
  <conditionalFormatting sqref="AK36">
    <cfRule type="containsText" dxfId="929" priority="932" operator="containsText" text="*Gate*">
      <formula>NOT(ISERROR(SEARCH("*Gate*",AK36)))</formula>
    </cfRule>
  </conditionalFormatting>
  <conditionalFormatting sqref="AK36">
    <cfRule type="containsText" dxfId="928" priority="929" operator="containsText" text="1">
      <formula>NOT(ISERROR(SEARCH("1",AK36)))</formula>
    </cfRule>
  </conditionalFormatting>
  <conditionalFormatting sqref="AK36">
    <cfRule type="containsText" dxfId="927" priority="928" operator="containsText" text="1">
      <formula>NOT(ISERROR(SEARCH("1",AK36)))</formula>
    </cfRule>
  </conditionalFormatting>
  <conditionalFormatting sqref="AG37">
    <cfRule type="containsText" dxfId="926" priority="921" operator="containsText" text="Project Mandate">
      <formula>NOT(ISERROR(SEARCH("Project Mandate",AG37)))</formula>
    </cfRule>
    <cfRule type="containsText" dxfId="925" priority="922" operator="containsText" text="Opportunity Brief">
      <formula>NOT(ISERROR(SEARCH("Opportunity Brief",AG37)))</formula>
    </cfRule>
  </conditionalFormatting>
  <conditionalFormatting sqref="AG37">
    <cfRule type="containsText" dxfId="924" priority="925" operator="containsText" text="Minor capital guidelines">
      <formula>NOT(ISERROR(SEARCH("Minor capital guidelines",AG37)))</formula>
    </cfRule>
  </conditionalFormatting>
  <conditionalFormatting sqref="AG37">
    <cfRule type="containsText" dxfId="923" priority="926" operator="containsText" text="No f'cast doc sub">
      <formula>NOT(ISERROR(SEARCH("No f'cast doc sub",AG37)))</formula>
    </cfRule>
    <cfRule type="containsText" dxfId="922" priority="927" operator="containsText" text="YES">
      <formula>NOT(ISERROR(SEARCH("YES",AG37)))</formula>
    </cfRule>
  </conditionalFormatting>
  <conditionalFormatting sqref="AG37">
    <cfRule type="containsText" dxfId="921" priority="924" operator="containsText" text="Options Analysis">
      <formula>NOT(ISERROR(SEARCH("Options Analysis",AG37)))</formula>
    </cfRule>
  </conditionalFormatting>
  <conditionalFormatting sqref="AG37">
    <cfRule type="containsText" dxfId="920" priority="923" operator="containsText" text="*Gate*">
      <formula>NOT(ISERROR(SEARCH("*Gate*",AG37)))</formula>
    </cfRule>
  </conditionalFormatting>
  <conditionalFormatting sqref="AG37">
    <cfRule type="containsText" dxfId="919" priority="920" operator="containsText" text="1">
      <formula>NOT(ISERROR(SEARCH("1",AG37)))</formula>
    </cfRule>
  </conditionalFormatting>
  <conditionalFormatting sqref="AG37">
    <cfRule type="containsText" dxfId="918" priority="919" operator="containsText" text="1">
      <formula>NOT(ISERROR(SEARCH("1",AG37)))</formula>
    </cfRule>
  </conditionalFormatting>
  <conditionalFormatting sqref="AK38">
    <cfRule type="containsText" dxfId="917" priority="912" operator="containsText" text="Project Mandate">
      <formula>NOT(ISERROR(SEARCH("Project Mandate",AK38)))</formula>
    </cfRule>
    <cfRule type="containsText" dxfId="916" priority="913" operator="containsText" text="Opportunity Brief">
      <formula>NOT(ISERROR(SEARCH("Opportunity Brief",AK38)))</formula>
    </cfRule>
  </conditionalFormatting>
  <conditionalFormatting sqref="AK38">
    <cfRule type="containsText" dxfId="915" priority="916" operator="containsText" text="Minor capital guidelines">
      <formula>NOT(ISERROR(SEARCH("Minor capital guidelines",AK38)))</formula>
    </cfRule>
  </conditionalFormatting>
  <conditionalFormatting sqref="AK38">
    <cfRule type="containsText" dxfId="914" priority="917" operator="containsText" text="No f'cast doc sub">
      <formula>NOT(ISERROR(SEARCH("No f'cast doc sub",AK38)))</formula>
    </cfRule>
    <cfRule type="containsText" dxfId="913" priority="918" operator="containsText" text="YES">
      <formula>NOT(ISERROR(SEARCH("YES",AK38)))</formula>
    </cfRule>
  </conditionalFormatting>
  <conditionalFormatting sqref="AK38">
    <cfRule type="containsText" dxfId="912" priority="915" operator="containsText" text="Options Analysis">
      <formula>NOT(ISERROR(SEARCH("Options Analysis",AK38)))</formula>
    </cfRule>
  </conditionalFormatting>
  <conditionalFormatting sqref="AK38">
    <cfRule type="containsText" dxfId="911" priority="914" operator="containsText" text="*Gate*">
      <formula>NOT(ISERROR(SEARCH("*Gate*",AK38)))</formula>
    </cfRule>
  </conditionalFormatting>
  <conditionalFormatting sqref="AK38">
    <cfRule type="containsText" dxfId="910" priority="911" operator="containsText" text="1">
      <formula>NOT(ISERROR(SEARCH("1",AK38)))</formula>
    </cfRule>
  </conditionalFormatting>
  <conditionalFormatting sqref="AK38">
    <cfRule type="containsText" dxfId="909" priority="910" operator="containsText" text="1">
      <formula>NOT(ISERROR(SEARCH("1",AK38)))</formula>
    </cfRule>
  </conditionalFormatting>
  <conditionalFormatting sqref="AK40">
    <cfRule type="containsText" dxfId="908" priority="903" operator="containsText" text="Project Mandate">
      <formula>NOT(ISERROR(SEARCH("Project Mandate",AK40)))</formula>
    </cfRule>
    <cfRule type="containsText" dxfId="907" priority="904" operator="containsText" text="Opportunity Brief">
      <formula>NOT(ISERROR(SEARCH("Opportunity Brief",AK40)))</formula>
    </cfRule>
  </conditionalFormatting>
  <conditionalFormatting sqref="AK40">
    <cfRule type="containsText" dxfId="906" priority="907" operator="containsText" text="Minor capital guidelines">
      <formula>NOT(ISERROR(SEARCH("Minor capital guidelines",AK40)))</formula>
    </cfRule>
  </conditionalFormatting>
  <conditionalFormatting sqref="AK40">
    <cfRule type="containsText" dxfId="905" priority="908" operator="containsText" text="No f'cast doc sub">
      <formula>NOT(ISERROR(SEARCH("No f'cast doc sub",AK40)))</formula>
    </cfRule>
    <cfRule type="containsText" dxfId="904" priority="909" operator="containsText" text="YES">
      <formula>NOT(ISERROR(SEARCH("YES",AK40)))</formula>
    </cfRule>
  </conditionalFormatting>
  <conditionalFormatting sqref="AK40">
    <cfRule type="containsText" dxfId="903" priority="906" operator="containsText" text="Options Analysis">
      <formula>NOT(ISERROR(SEARCH("Options Analysis",AK40)))</formula>
    </cfRule>
  </conditionalFormatting>
  <conditionalFormatting sqref="AK40">
    <cfRule type="containsText" dxfId="902" priority="905" operator="containsText" text="*Gate*">
      <formula>NOT(ISERROR(SEARCH("*Gate*",AK40)))</formula>
    </cfRule>
  </conditionalFormatting>
  <conditionalFormatting sqref="AK40">
    <cfRule type="containsText" dxfId="901" priority="902" operator="containsText" text="1">
      <formula>NOT(ISERROR(SEARCH("1",AK40)))</formula>
    </cfRule>
  </conditionalFormatting>
  <conditionalFormatting sqref="AK40">
    <cfRule type="containsText" dxfId="900" priority="901" operator="containsText" text="1">
      <formula>NOT(ISERROR(SEARCH("1",AK40)))</formula>
    </cfRule>
  </conditionalFormatting>
  <conditionalFormatting sqref="AG41">
    <cfRule type="containsText" dxfId="899" priority="894" operator="containsText" text="Project Mandate">
      <formula>NOT(ISERROR(SEARCH("Project Mandate",AG41)))</formula>
    </cfRule>
    <cfRule type="containsText" dxfId="898" priority="895" operator="containsText" text="Opportunity Brief">
      <formula>NOT(ISERROR(SEARCH("Opportunity Brief",AG41)))</formula>
    </cfRule>
  </conditionalFormatting>
  <conditionalFormatting sqref="AG41">
    <cfRule type="containsText" dxfId="897" priority="898" operator="containsText" text="Minor capital guidelines">
      <formula>NOT(ISERROR(SEARCH("Minor capital guidelines",AG41)))</formula>
    </cfRule>
  </conditionalFormatting>
  <conditionalFormatting sqref="AG41">
    <cfRule type="containsText" dxfId="896" priority="899" operator="containsText" text="No f'cast doc sub">
      <formula>NOT(ISERROR(SEARCH("No f'cast doc sub",AG41)))</formula>
    </cfRule>
    <cfRule type="containsText" dxfId="895" priority="900" operator="containsText" text="YES">
      <formula>NOT(ISERROR(SEARCH("YES",AG41)))</formula>
    </cfRule>
  </conditionalFormatting>
  <conditionalFormatting sqref="AG41">
    <cfRule type="containsText" dxfId="894" priority="897" operator="containsText" text="Options Analysis">
      <formula>NOT(ISERROR(SEARCH("Options Analysis",AG41)))</formula>
    </cfRule>
  </conditionalFormatting>
  <conditionalFormatting sqref="AG41">
    <cfRule type="containsText" dxfId="893" priority="896" operator="containsText" text="*Gate*">
      <formula>NOT(ISERROR(SEARCH("*Gate*",AG41)))</formula>
    </cfRule>
  </conditionalFormatting>
  <conditionalFormatting sqref="AG41">
    <cfRule type="containsText" dxfId="892" priority="893" operator="containsText" text="1">
      <formula>NOT(ISERROR(SEARCH("1",AG41)))</formula>
    </cfRule>
  </conditionalFormatting>
  <conditionalFormatting sqref="AG41">
    <cfRule type="containsText" dxfId="891" priority="892" operator="containsText" text="1">
      <formula>NOT(ISERROR(SEARCH("1",AG41)))</formula>
    </cfRule>
  </conditionalFormatting>
  <conditionalFormatting sqref="AG35">
    <cfRule type="containsText" dxfId="890" priority="885" operator="containsText" text="Project Mandate">
      <formula>NOT(ISERROR(SEARCH("Project Mandate",AG35)))</formula>
    </cfRule>
    <cfRule type="containsText" dxfId="889" priority="886" operator="containsText" text="Opportunity Brief">
      <formula>NOT(ISERROR(SEARCH("Opportunity Brief",AG35)))</formula>
    </cfRule>
  </conditionalFormatting>
  <conditionalFormatting sqref="AG35">
    <cfRule type="containsText" dxfId="888" priority="889" operator="containsText" text="Minor capital guidelines">
      <formula>NOT(ISERROR(SEARCH("Minor capital guidelines",AG35)))</formula>
    </cfRule>
  </conditionalFormatting>
  <conditionalFormatting sqref="AG35">
    <cfRule type="containsText" dxfId="887" priority="890" operator="containsText" text="No f'cast doc sub">
      <formula>NOT(ISERROR(SEARCH("No f'cast doc sub",AG35)))</formula>
    </cfRule>
    <cfRule type="containsText" dxfId="886" priority="891" operator="containsText" text="YES">
      <formula>NOT(ISERROR(SEARCH("YES",AG35)))</formula>
    </cfRule>
  </conditionalFormatting>
  <conditionalFormatting sqref="AG35">
    <cfRule type="containsText" dxfId="885" priority="888" operator="containsText" text="Options Analysis">
      <formula>NOT(ISERROR(SEARCH("Options Analysis",AG35)))</formula>
    </cfRule>
  </conditionalFormatting>
  <conditionalFormatting sqref="AG35">
    <cfRule type="containsText" dxfId="884" priority="887" operator="containsText" text="*Gate*">
      <formula>NOT(ISERROR(SEARCH("*Gate*",AG35)))</formula>
    </cfRule>
  </conditionalFormatting>
  <conditionalFormatting sqref="AG35">
    <cfRule type="containsText" dxfId="883" priority="884" operator="containsText" text="1">
      <formula>NOT(ISERROR(SEARCH("1",AG35)))</formula>
    </cfRule>
  </conditionalFormatting>
  <conditionalFormatting sqref="AG35">
    <cfRule type="containsText" dxfId="882" priority="883" operator="containsText" text="1">
      <formula>NOT(ISERROR(SEARCH("1",AG35)))</formula>
    </cfRule>
  </conditionalFormatting>
  <conditionalFormatting sqref="AG32">
    <cfRule type="containsText" dxfId="881" priority="876" operator="containsText" text="Project Mandate">
      <formula>NOT(ISERROR(SEARCH("Project Mandate",AG32)))</formula>
    </cfRule>
    <cfRule type="containsText" dxfId="880" priority="877" operator="containsText" text="Opportunity Brief">
      <formula>NOT(ISERROR(SEARCH("Opportunity Brief",AG32)))</formula>
    </cfRule>
  </conditionalFormatting>
  <conditionalFormatting sqref="AG32">
    <cfRule type="containsText" dxfId="879" priority="880" operator="containsText" text="Minor capital guidelines">
      <formula>NOT(ISERROR(SEARCH("Minor capital guidelines",AG32)))</formula>
    </cfRule>
  </conditionalFormatting>
  <conditionalFormatting sqref="AG32">
    <cfRule type="containsText" dxfId="878" priority="881" operator="containsText" text="No f'cast doc sub">
      <formula>NOT(ISERROR(SEARCH("No f'cast doc sub",AG32)))</formula>
    </cfRule>
    <cfRule type="containsText" dxfId="877" priority="882" operator="containsText" text="YES">
      <formula>NOT(ISERROR(SEARCH("YES",AG32)))</formula>
    </cfRule>
  </conditionalFormatting>
  <conditionalFormatting sqref="AG32">
    <cfRule type="containsText" dxfId="876" priority="879" operator="containsText" text="Options Analysis">
      <formula>NOT(ISERROR(SEARCH("Options Analysis",AG32)))</formula>
    </cfRule>
  </conditionalFormatting>
  <conditionalFormatting sqref="AG32">
    <cfRule type="containsText" dxfId="875" priority="878" operator="containsText" text="*Gate*">
      <formula>NOT(ISERROR(SEARCH("*Gate*",AG32)))</formula>
    </cfRule>
  </conditionalFormatting>
  <conditionalFormatting sqref="AG32">
    <cfRule type="containsText" dxfId="874" priority="875" operator="containsText" text="1">
      <formula>NOT(ISERROR(SEARCH("1",AG32)))</formula>
    </cfRule>
  </conditionalFormatting>
  <conditionalFormatting sqref="AG32">
    <cfRule type="containsText" dxfId="873" priority="874" operator="containsText" text="1">
      <formula>NOT(ISERROR(SEARCH("1",AG32)))</formula>
    </cfRule>
  </conditionalFormatting>
  <conditionalFormatting sqref="AK31">
    <cfRule type="containsText" dxfId="872" priority="867" operator="containsText" text="Project Mandate">
      <formula>NOT(ISERROR(SEARCH("Project Mandate",AK31)))</formula>
    </cfRule>
    <cfRule type="containsText" dxfId="871" priority="868" operator="containsText" text="Opportunity Brief">
      <formula>NOT(ISERROR(SEARCH("Opportunity Brief",AK31)))</formula>
    </cfRule>
  </conditionalFormatting>
  <conditionalFormatting sqref="AK31">
    <cfRule type="containsText" dxfId="870" priority="871" operator="containsText" text="Minor capital guidelines">
      <formula>NOT(ISERROR(SEARCH("Minor capital guidelines",AK31)))</formula>
    </cfRule>
  </conditionalFormatting>
  <conditionalFormatting sqref="AK31">
    <cfRule type="containsText" dxfId="869" priority="872" operator="containsText" text="No f'cast doc sub">
      <formula>NOT(ISERROR(SEARCH("No f'cast doc sub",AK31)))</formula>
    </cfRule>
    <cfRule type="containsText" dxfId="868" priority="873" operator="containsText" text="YES">
      <formula>NOT(ISERROR(SEARCH("YES",AK31)))</formula>
    </cfRule>
  </conditionalFormatting>
  <conditionalFormatting sqref="AK31">
    <cfRule type="containsText" dxfId="867" priority="870" operator="containsText" text="Options Analysis">
      <formula>NOT(ISERROR(SEARCH("Options Analysis",AK31)))</formula>
    </cfRule>
  </conditionalFormatting>
  <conditionalFormatting sqref="AK31">
    <cfRule type="containsText" dxfId="866" priority="869" operator="containsText" text="*Gate*">
      <formula>NOT(ISERROR(SEARCH("*Gate*",AK31)))</formula>
    </cfRule>
  </conditionalFormatting>
  <conditionalFormatting sqref="AK31">
    <cfRule type="containsText" dxfId="865" priority="866" operator="containsText" text="1">
      <formula>NOT(ISERROR(SEARCH("1",AK31)))</formula>
    </cfRule>
  </conditionalFormatting>
  <conditionalFormatting sqref="AK31">
    <cfRule type="containsText" dxfId="864" priority="865" operator="containsText" text="1">
      <formula>NOT(ISERROR(SEARCH("1",AK31)))</formula>
    </cfRule>
  </conditionalFormatting>
  <conditionalFormatting sqref="AF32">
    <cfRule type="containsText" dxfId="863" priority="864" operator="containsText" text="1">
      <formula>NOT(ISERROR(SEARCH("1",AF32)))</formula>
    </cfRule>
  </conditionalFormatting>
  <conditionalFormatting sqref="AF32">
    <cfRule type="containsText" dxfId="862" priority="863" operator="containsText" text="1">
      <formula>NOT(ISERROR(SEARCH("1",AF32)))</formula>
    </cfRule>
  </conditionalFormatting>
  <conditionalFormatting sqref="AF32">
    <cfRule type="containsText" dxfId="861" priority="856" operator="containsText" text="Project Mandate">
      <formula>NOT(ISERROR(SEARCH("Project Mandate",AF32)))</formula>
    </cfRule>
    <cfRule type="containsText" dxfId="860" priority="857" operator="containsText" text="Opportunity Brief">
      <formula>NOT(ISERROR(SEARCH("Opportunity Brief",AF32)))</formula>
    </cfRule>
  </conditionalFormatting>
  <conditionalFormatting sqref="AF32">
    <cfRule type="containsText" dxfId="859" priority="860" operator="containsText" text="Minor capital guidelines">
      <formula>NOT(ISERROR(SEARCH("Minor capital guidelines",AF32)))</formula>
    </cfRule>
  </conditionalFormatting>
  <conditionalFormatting sqref="AF32">
    <cfRule type="containsText" dxfId="858" priority="861" operator="containsText" text="No f'cast doc sub">
      <formula>NOT(ISERROR(SEARCH("No f'cast doc sub",AF32)))</formula>
    </cfRule>
    <cfRule type="containsText" dxfId="857" priority="862" operator="containsText" text="YES">
      <formula>NOT(ISERROR(SEARCH("YES",AF32)))</formula>
    </cfRule>
  </conditionalFormatting>
  <conditionalFormatting sqref="AF32">
    <cfRule type="containsText" dxfId="856" priority="859" operator="containsText" text="Options Analysis">
      <formula>NOT(ISERROR(SEARCH("Options Analysis",AF32)))</formula>
    </cfRule>
  </conditionalFormatting>
  <conditionalFormatting sqref="AF32">
    <cfRule type="containsText" dxfId="855" priority="858" operator="containsText" text="*Gate*">
      <formula>NOT(ISERROR(SEARCH("*Gate*",AF32)))</formula>
    </cfRule>
  </conditionalFormatting>
  <conditionalFormatting sqref="AF35">
    <cfRule type="containsText" dxfId="854" priority="855" operator="containsText" text="1">
      <formula>NOT(ISERROR(SEARCH("1",AF35)))</formula>
    </cfRule>
  </conditionalFormatting>
  <conditionalFormatting sqref="AF35">
    <cfRule type="containsText" dxfId="853" priority="854" operator="containsText" text="1">
      <formula>NOT(ISERROR(SEARCH("1",AF35)))</formula>
    </cfRule>
  </conditionalFormatting>
  <conditionalFormatting sqref="AF35">
    <cfRule type="containsText" dxfId="852" priority="847" operator="containsText" text="Project Mandate">
      <formula>NOT(ISERROR(SEARCH("Project Mandate",AF35)))</formula>
    </cfRule>
    <cfRule type="containsText" dxfId="851" priority="848" operator="containsText" text="Opportunity Brief">
      <formula>NOT(ISERROR(SEARCH("Opportunity Brief",AF35)))</formula>
    </cfRule>
  </conditionalFormatting>
  <conditionalFormatting sqref="AF35">
    <cfRule type="containsText" dxfId="850" priority="851" operator="containsText" text="Minor capital guidelines">
      <formula>NOT(ISERROR(SEARCH("Minor capital guidelines",AF35)))</formula>
    </cfRule>
  </conditionalFormatting>
  <conditionalFormatting sqref="AF35">
    <cfRule type="containsText" dxfId="849" priority="852" operator="containsText" text="No f'cast doc sub">
      <formula>NOT(ISERROR(SEARCH("No f'cast doc sub",AF35)))</formula>
    </cfRule>
    <cfRule type="containsText" dxfId="848" priority="853" operator="containsText" text="YES">
      <formula>NOT(ISERROR(SEARCH("YES",AF35)))</formula>
    </cfRule>
  </conditionalFormatting>
  <conditionalFormatting sqref="AF35">
    <cfRule type="containsText" dxfId="847" priority="850" operator="containsText" text="Options Analysis">
      <formula>NOT(ISERROR(SEARCH("Options Analysis",AF35)))</formula>
    </cfRule>
  </conditionalFormatting>
  <conditionalFormatting sqref="AF35">
    <cfRule type="containsText" dxfId="846" priority="849" operator="containsText" text="*Gate*">
      <formula>NOT(ISERROR(SEARCH("*Gate*",AF35)))</formula>
    </cfRule>
  </conditionalFormatting>
  <conditionalFormatting sqref="AF37">
    <cfRule type="containsText" dxfId="845" priority="846" operator="containsText" text="1">
      <formula>NOT(ISERROR(SEARCH("1",AF37)))</formula>
    </cfRule>
  </conditionalFormatting>
  <conditionalFormatting sqref="AF37">
    <cfRule type="containsText" dxfId="844" priority="845" operator="containsText" text="1">
      <formula>NOT(ISERROR(SEARCH("1",AF37)))</formula>
    </cfRule>
  </conditionalFormatting>
  <conditionalFormatting sqref="AF37">
    <cfRule type="containsText" dxfId="843" priority="838" operator="containsText" text="Project Mandate">
      <formula>NOT(ISERROR(SEARCH("Project Mandate",AF37)))</formula>
    </cfRule>
    <cfRule type="containsText" dxfId="842" priority="839" operator="containsText" text="Opportunity Brief">
      <formula>NOT(ISERROR(SEARCH("Opportunity Brief",AF37)))</formula>
    </cfRule>
  </conditionalFormatting>
  <conditionalFormatting sqref="AF37">
    <cfRule type="containsText" dxfId="841" priority="842" operator="containsText" text="Minor capital guidelines">
      <formula>NOT(ISERROR(SEARCH("Minor capital guidelines",AF37)))</formula>
    </cfRule>
  </conditionalFormatting>
  <conditionalFormatting sqref="AF37">
    <cfRule type="containsText" dxfId="840" priority="843" operator="containsText" text="No f'cast doc sub">
      <formula>NOT(ISERROR(SEARCH("No f'cast doc sub",AF37)))</formula>
    </cfRule>
    <cfRule type="containsText" dxfId="839" priority="844" operator="containsText" text="YES">
      <formula>NOT(ISERROR(SEARCH("YES",AF37)))</formula>
    </cfRule>
  </conditionalFormatting>
  <conditionalFormatting sqref="AF37">
    <cfRule type="containsText" dxfId="838" priority="841" operator="containsText" text="Options Analysis">
      <formula>NOT(ISERROR(SEARCH("Options Analysis",AF37)))</formula>
    </cfRule>
  </conditionalFormatting>
  <conditionalFormatting sqref="AF37">
    <cfRule type="containsText" dxfId="837" priority="840" operator="containsText" text="*Gate*">
      <formula>NOT(ISERROR(SEARCH("*Gate*",AF37)))</formula>
    </cfRule>
  </conditionalFormatting>
  <conditionalFormatting sqref="AF41">
    <cfRule type="containsText" dxfId="836" priority="837" operator="containsText" text="1">
      <formula>NOT(ISERROR(SEARCH("1",AF41)))</formula>
    </cfRule>
  </conditionalFormatting>
  <conditionalFormatting sqref="AF41">
    <cfRule type="containsText" dxfId="835" priority="836" operator="containsText" text="1">
      <formula>NOT(ISERROR(SEARCH("1",AF41)))</formula>
    </cfRule>
  </conditionalFormatting>
  <conditionalFormatting sqref="AF41">
    <cfRule type="containsText" dxfId="834" priority="829" operator="containsText" text="Project Mandate">
      <formula>NOT(ISERROR(SEARCH("Project Mandate",AF41)))</formula>
    </cfRule>
    <cfRule type="containsText" dxfId="833" priority="830" operator="containsText" text="Opportunity Brief">
      <formula>NOT(ISERROR(SEARCH("Opportunity Brief",AF41)))</formula>
    </cfRule>
  </conditionalFormatting>
  <conditionalFormatting sqref="AF41">
    <cfRule type="containsText" dxfId="832" priority="833" operator="containsText" text="Minor capital guidelines">
      <formula>NOT(ISERROR(SEARCH("Minor capital guidelines",AF41)))</formula>
    </cfRule>
  </conditionalFormatting>
  <conditionalFormatting sqref="AF41">
    <cfRule type="containsText" dxfId="831" priority="834" operator="containsText" text="No f'cast doc sub">
      <formula>NOT(ISERROR(SEARCH("No f'cast doc sub",AF41)))</formula>
    </cfRule>
    <cfRule type="containsText" dxfId="830" priority="835" operator="containsText" text="YES">
      <formula>NOT(ISERROR(SEARCH("YES",AF41)))</formula>
    </cfRule>
  </conditionalFormatting>
  <conditionalFormatting sqref="AF41">
    <cfRule type="containsText" dxfId="829" priority="832" operator="containsText" text="Options Analysis">
      <formula>NOT(ISERROR(SEARCH("Options Analysis",AF41)))</formula>
    </cfRule>
  </conditionalFormatting>
  <conditionalFormatting sqref="AF41">
    <cfRule type="containsText" dxfId="828" priority="831" operator="containsText" text="*Gate*">
      <formula>NOT(ISERROR(SEARCH("*Gate*",AF41)))</formula>
    </cfRule>
  </conditionalFormatting>
  <conditionalFormatting sqref="AH42">
    <cfRule type="containsText" dxfId="827" priority="822" operator="containsText" text="Project Mandate">
      <formula>NOT(ISERROR(SEARCH("Project Mandate",AH42)))</formula>
    </cfRule>
    <cfRule type="containsText" dxfId="826" priority="823" operator="containsText" text="Opportunity Brief">
      <formula>NOT(ISERROR(SEARCH("Opportunity Brief",AH42)))</formula>
    </cfRule>
  </conditionalFormatting>
  <conditionalFormatting sqref="AH42">
    <cfRule type="containsText" dxfId="825" priority="826" operator="containsText" text="Minor capital guidelines">
      <formula>NOT(ISERROR(SEARCH("Minor capital guidelines",AH42)))</formula>
    </cfRule>
  </conditionalFormatting>
  <conditionalFormatting sqref="AH42">
    <cfRule type="containsText" dxfId="824" priority="827" operator="containsText" text="No f'cast doc sub">
      <formula>NOT(ISERROR(SEARCH("No f'cast doc sub",AH42)))</formula>
    </cfRule>
    <cfRule type="containsText" dxfId="823" priority="828" operator="containsText" text="YES">
      <formula>NOT(ISERROR(SEARCH("YES",AH42)))</formula>
    </cfRule>
  </conditionalFormatting>
  <conditionalFormatting sqref="AH42">
    <cfRule type="containsText" dxfId="822" priority="825" operator="containsText" text="Options Analysis">
      <formula>NOT(ISERROR(SEARCH("Options Analysis",AH42)))</formula>
    </cfRule>
  </conditionalFormatting>
  <conditionalFormatting sqref="AH42">
    <cfRule type="containsText" dxfId="821" priority="824" operator="containsText" text="*Gate*">
      <formula>NOT(ISERROR(SEARCH("*Gate*",AH42)))</formula>
    </cfRule>
  </conditionalFormatting>
  <conditionalFormatting sqref="AH42">
    <cfRule type="containsText" dxfId="820" priority="815" operator="containsText" text="Project Mandate">
      <formula>NOT(ISERROR(SEARCH("Project Mandate",AH42)))</formula>
    </cfRule>
    <cfRule type="containsText" dxfId="819" priority="816" operator="containsText" text="Opportunity Brief">
      <formula>NOT(ISERROR(SEARCH("Opportunity Brief",AH42)))</formula>
    </cfRule>
  </conditionalFormatting>
  <conditionalFormatting sqref="AH42">
    <cfRule type="containsText" dxfId="818" priority="819" operator="containsText" text="Minor capital guidelines">
      <formula>NOT(ISERROR(SEARCH("Minor capital guidelines",AH42)))</formula>
    </cfRule>
  </conditionalFormatting>
  <conditionalFormatting sqref="AH42">
    <cfRule type="containsText" dxfId="817" priority="820" operator="containsText" text="No f'cast doc sub">
      <formula>NOT(ISERROR(SEARCH("No f'cast doc sub",AH42)))</formula>
    </cfRule>
    <cfRule type="containsText" dxfId="816" priority="821" operator="containsText" text="YES">
      <formula>NOT(ISERROR(SEARCH("YES",AH42)))</formula>
    </cfRule>
  </conditionalFormatting>
  <conditionalFormatting sqref="AH42">
    <cfRule type="containsText" dxfId="815" priority="818" operator="containsText" text="Options Analysis">
      <formula>NOT(ISERROR(SEARCH("Options Analysis",AH42)))</formula>
    </cfRule>
  </conditionalFormatting>
  <conditionalFormatting sqref="AH42">
    <cfRule type="containsText" dxfId="814" priority="817" operator="containsText" text="*Gate*">
      <formula>NOT(ISERROR(SEARCH("*Gate*",AH42)))</formula>
    </cfRule>
  </conditionalFormatting>
  <conditionalFormatting sqref="AH42">
    <cfRule type="containsText" dxfId="813" priority="814" operator="containsText" text="1">
      <formula>NOT(ISERROR(SEARCH("1",AH42)))</formula>
    </cfRule>
  </conditionalFormatting>
  <conditionalFormatting sqref="AH42">
    <cfRule type="containsText" dxfId="812" priority="813" operator="containsText" text="1">
      <formula>NOT(ISERROR(SEARCH("1",AH42)))</formula>
    </cfRule>
  </conditionalFormatting>
  <conditionalFormatting sqref="AI42">
    <cfRule type="containsText" dxfId="811" priority="806" operator="containsText" text="Project Mandate">
      <formula>NOT(ISERROR(SEARCH("Project Mandate",AI42)))</formula>
    </cfRule>
    <cfRule type="containsText" dxfId="810" priority="807" operator="containsText" text="Opportunity Brief">
      <formula>NOT(ISERROR(SEARCH("Opportunity Brief",AI42)))</formula>
    </cfRule>
  </conditionalFormatting>
  <conditionalFormatting sqref="AI42">
    <cfRule type="containsText" dxfId="809" priority="810" operator="containsText" text="Minor capital guidelines">
      <formula>NOT(ISERROR(SEARCH("Minor capital guidelines",AI42)))</formula>
    </cfRule>
  </conditionalFormatting>
  <conditionalFormatting sqref="AI42">
    <cfRule type="containsText" dxfId="808" priority="811" operator="containsText" text="No f'cast doc sub">
      <formula>NOT(ISERROR(SEARCH("No f'cast doc sub",AI42)))</formula>
    </cfRule>
    <cfRule type="containsText" dxfId="807" priority="812" operator="containsText" text="YES">
      <formula>NOT(ISERROR(SEARCH("YES",AI42)))</formula>
    </cfRule>
  </conditionalFormatting>
  <conditionalFormatting sqref="AI42">
    <cfRule type="containsText" dxfId="806" priority="809" operator="containsText" text="Options Analysis">
      <formula>NOT(ISERROR(SEARCH("Options Analysis",AI42)))</formula>
    </cfRule>
  </conditionalFormatting>
  <conditionalFormatting sqref="AI42">
    <cfRule type="containsText" dxfId="805" priority="808" operator="containsText" text="*Gate*">
      <formula>NOT(ISERROR(SEARCH("*Gate*",AI42)))</formula>
    </cfRule>
  </conditionalFormatting>
  <conditionalFormatting sqref="AI42">
    <cfRule type="containsText" dxfId="804" priority="799" operator="containsText" text="Project Mandate">
      <formula>NOT(ISERROR(SEARCH("Project Mandate",AI42)))</formula>
    </cfRule>
    <cfRule type="containsText" dxfId="803" priority="800" operator="containsText" text="Opportunity Brief">
      <formula>NOT(ISERROR(SEARCH("Opportunity Brief",AI42)))</formula>
    </cfRule>
  </conditionalFormatting>
  <conditionalFormatting sqref="AI42">
    <cfRule type="containsText" dxfId="802" priority="803" operator="containsText" text="Minor capital guidelines">
      <formula>NOT(ISERROR(SEARCH("Minor capital guidelines",AI42)))</formula>
    </cfRule>
  </conditionalFormatting>
  <conditionalFormatting sqref="AI42">
    <cfRule type="containsText" dxfId="801" priority="804" operator="containsText" text="No f'cast doc sub">
      <formula>NOT(ISERROR(SEARCH("No f'cast doc sub",AI42)))</formula>
    </cfRule>
    <cfRule type="containsText" dxfId="800" priority="805" operator="containsText" text="YES">
      <formula>NOT(ISERROR(SEARCH("YES",AI42)))</formula>
    </cfRule>
  </conditionalFormatting>
  <conditionalFormatting sqref="AI42">
    <cfRule type="containsText" dxfId="799" priority="802" operator="containsText" text="Options Analysis">
      <formula>NOT(ISERROR(SEARCH("Options Analysis",AI42)))</formula>
    </cfRule>
  </conditionalFormatting>
  <conditionalFormatting sqref="AI42">
    <cfRule type="containsText" dxfId="798" priority="801" operator="containsText" text="*Gate*">
      <formula>NOT(ISERROR(SEARCH("*Gate*",AI42)))</formula>
    </cfRule>
  </conditionalFormatting>
  <conditionalFormatting sqref="AI42">
    <cfRule type="containsText" dxfId="797" priority="798" operator="containsText" text="1">
      <formula>NOT(ISERROR(SEARCH("1",AI42)))</formula>
    </cfRule>
  </conditionalFormatting>
  <conditionalFormatting sqref="AI42">
    <cfRule type="containsText" dxfId="796" priority="797" operator="containsText" text="1">
      <formula>NOT(ISERROR(SEARCH("1",AI42)))</formula>
    </cfRule>
  </conditionalFormatting>
  <conditionalFormatting sqref="AJ42:AJ43">
    <cfRule type="containsText" dxfId="795" priority="790" operator="containsText" text="Project Mandate">
      <formula>NOT(ISERROR(SEARCH("Project Mandate",AJ42)))</formula>
    </cfRule>
    <cfRule type="containsText" dxfId="794" priority="791" operator="containsText" text="Opportunity Brief">
      <formula>NOT(ISERROR(SEARCH("Opportunity Brief",AJ42)))</formula>
    </cfRule>
  </conditionalFormatting>
  <conditionalFormatting sqref="AJ42:AJ43">
    <cfRule type="containsText" dxfId="793" priority="794" operator="containsText" text="Minor capital guidelines">
      <formula>NOT(ISERROR(SEARCH("Minor capital guidelines",AJ42)))</formula>
    </cfRule>
  </conditionalFormatting>
  <conditionalFormatting sqref="AJ42:AJ43">
    <cfRule type="containsText" dxfId="792" priority="795" operator="containsText" text="No f'cast doc sub">
      <formula>NOT(ISERROR(SEARCH("No f'cast doc sub",AJ42)))</formula>
    </cfRule>
    <cfRule type="containsText" dxfId="791" priority="796" operator="containsText" text="YES">
      <formula>NOT(ISERROR(SEARCH("YES",AJ42)))</formula>
    </cfRule>
  </conditionalFormatting>
  <conditionalFormatting sqref="AJ42:AJ43">
    <cfRule type="containsText" dxfId="790" priority="793" operator="containsText" text="Options Analysis">
      <formula>NOT(ISERROR(SEARCH("Options Analysis",AJ42)))</formula>
    </cfRule>
  </conditionalFormatting>
  <conditionalFormatting sqref="AJ42:AJ43">
    <cfRule type="containsText" dxfId="789" priority="792" operator="containsText" text="*Gate*">
      <formula>NOT(ISERROR(SEARCH("*Gate*",AJ42)))</formula>
    </cfRule>
  </conditionalFormatting>
  <conditionalFormatting sqref="AJ42:AJ43">
    <cfRule type="containsText" dxfId="788" priority="783" operator="containsText" text="Project Mandate">
      <formula>NOT(ISERROR(SEARCH("Project Mandate",AJ42)))</formula>
    </cfRule>
    <cfRule type="containsText" dxfId="787" priority="784" operator="containsText" text="Opportunity Brief">
      <formula>NOT(ISERROR(SEARCH("Opportunity Brief",AJ42)))</formula>
    </cfRule>
  </conditionalFormatting>
  <conditionalFormatting sqref="AJ42:AJ43">
    <cfRule type="containsText" dxfId="786" priority="787" operator="containsText" text="Minor capital guidelines">
      <formula>NOT(ISERROR(SEARCH("Minor capital guidelines",AJ42)))</formula>
    </cfRule>
  </conditionalFormatting>
  <conditionalFormatting sqref="AJ42:AJ43">
    <cfRule type="containsText" dxfId="785" priority="788" operator="containsText" text="No f'cast doc sub">
      <formula>NOT(ISERROR(SEARCH("No f'cast doc sub",AJ42)))</formula>
    </cfRule>
    <cfRule type="containsText" dxfId="784" priority="789" operator="containsText" text="YES">
      <formula>NOT(ISERROR(SEARCH("YES",AJ42)))</formula>
    </cfRule>
  </conditionalFormatting>
  <conditionalFormatting sqref="AJ42:AJ43">
    <cfRule type="containsText" dxfId="783" priority="786" operator="containsText" text="Options Analysis">
      <formula>NOT(ISERROR(SEARCH("Options Analysis",AJ42)))</formula>
    </cfRule>
  </conditionalFormatting>
  <conditionalFormatting sqref="AJ42:AJ43">
    <cfRule type="containsText" dxfId="782" priority="785" operator="containsText" text="*Gate*">
      <formula>NOT(ISERROR(SEARCH("*Gate*",AJ42)))</formula>
    </cfRule>
  </conditionalFormatting>
  <conditionalFormatting sqref="AJ42:AJ43">
    <cfRule type="containsText" dxfId="781" priority="782" operator="containsText" text="1">
      <formula>NOT(ISERROR(SEARCH("1",AJ42)))</formula>
    </cfRule>
  </conditionalFormatting>
  <conditionalFormatting sqref="AJ42:AJ43">
    <cfRule type="containsText" dxfId="780" priority="781" operator="containsText" text="1">
      <formula>NOT(ISERROR(SEARCH("1",AJ42)))</formula>
    </cfRule>
  </conditionalFormatting>
  <conditionalFormatting sqref="AH43:AH44">
    <cfRule type="containsText" dxfId="779" priority="774" operator="containsText" text="Project Mandate">
      <formula>NOT(ISERROR(SEARCH("Project Mandate",AH43)))</formula>
    </cfRule>
    <cfRule type="containsText" dxfId="778" priority="775" operator="containsText" text="Opportunity Brief">
      <formula>NOT(ISERROR(SEARCH("Opportunity Brief",AH43)))</formula>
    </cfRule>
  </conditionalFormatting>
  <conditionalFormatting sqref="AH43:AH44">
    <cfRule type="containsText" dxfId="777" priority="778" operator="containsText" text="Minor capital guidelines">
      <formula>NOT(ISERROR(SEARCH("Minor capital guidelines",AH43)))</formula>
    </cfRule>
  </conditionalFormatting>
  <conditionalFormatting sqref="AH43:AH44">
    <cfRule type="containsText" dxfId="776" priority="779" operator="containsText" text="No f'cast doc sub">
      <formula>NOT(ISERROR(SEARCH("No f'cast doc sub",AH43)))</formula>
    </cfRule>
    <cfRule type="containsText" dxfId="775" priority="780" operator="containsText" text="YES">
      <formula>NOT(ISERROR(SEARCH("YES",AH43)))</formula>
    </cfRule>
  </conditionalFormatting>
  <conditionalFormatting sqref="AH43:AH44">
    <cfRule type="containsText" dxfId="774" priority="777" operator="containsText" text="Options Analysis">
      <formula>NOT(ISERROR(SEARCH("Options Analysis",AH43)))</formula>
    </cfRule>
  </conditionalFormatting>
  <conditionalFormatting sqref="AH43:AH44">
    <cfRule type="containsText" dxfId="773" priority="776" operator="containsText" text="*Gate*">
      <formula>NOT(ISERROR(SEARCH("*Gate*",AH43)))</formula>
    </cfRule>
  </conditionalFormatting>
  <conditionalFormatting sqref="AH43:AH44">
    <cfRule type="containsText" dxfId="772" priority="767" operator="containsText" text="Project Mandate">
      <formula>NOT(ISERROR(SEARCH("Project Mandate",AH43)))</formula>
    </cfRule>
    <cfRule type="containsText" dxfId="771" priority="768" operator="containsText" text="Opportunity Brief">
      <formula>NOT(ISERROR(SEARCH("Opportunity Brief",AH43)))</formula>
    </cfRule>
  </conditionalFormatting>
  <conditionalFormatting sqref="AH43:AH44">
    <cfRule type="containsText" dxfId="770" priority="771" operator="containsText" text="Minor capital guidelines">
      <formula>NOT(ISERROR(SEARCH("Minor capital guidelines",AH43)))</formula>
    </cfRule>
  </conditionalFormatting>
  <conditionalFormatting sqref="AH43:AH44">
    <cfRule type="containsText" dxfId="769" priority="772" operator="containsText" text="No f'cast doc sub">
      <formula>NOT(ISERROR(SEARCH("No f'cast doc sub",AH43)))</formula>
    </cfRule>
    <cfRule type="containsText" dxfId="768" priority="773" operator="containsText" text="YES">
      <formula>NOT(ISERROR(SEARCH("YES",AH43)))</formula>
    </cfRule>
  </conditionalFormatting>
  <conditionalFormatting sqref="AH43:AH44">
    <cfRule type="containsText" dxfId="767" priority="770" operator="containsText" text="Options Analysis">
      <formula>NOT(ISERROR(SEARCH("Options Analysis",AH43)))</formula>
    </cfRule>
  </conditionalFormatting>
  <conditionalFormatting sqref="AH43:AH44">
    <cfRule type="containsText" dxfId="766" priority="769" operator="containsText" text="*Gate*">
      <formula>NOT(ISERROR(SEARCH("*Gate*",AH43)))</formula>
    </cfRule>
  </conditionalFormatting>
  <conditionalFormatting sqref="AH43:AH44">
    <cfRule type="containsText" dxfId="765" priority="766" operator="containsText" text="1">
      <formula>NOT(ISERROR(SEARCH("1",AH43)))</formula>
    </cfRule>
  </conditionalFormatting>
  <conditionalFormatting sqref="AH43:AH44">
    <cfRule type="containsText" dxfId="764" priority="765" operator="containsText" text="1">
      <formula>NOT(ISERROR(SEARCH("1",AH43)))</formula>
    </cfRule>
  </conditionalFormatting>
  <conditionalFormatting sqref="AI43">
    <cfRule type="containsText" dxfId="763" priority="758" operator="containsText" text="Project Mandate">
      <formula>NOT(ISERROR(SEARCH("Project Mandate",AI43)))</formula>
    </cfRule>
    <cfRule type="containsText" dxfId="762" priority="759" operator="containsText" text="Opportunity Brief">
      <formula>NOT(ISERROR(SEARCH("Opportunity Brief",AI43)))</formula>
    </cfRule>
  </conditionalFormatting>
  <conditionalFormatting sqref="AI43">
    <cfRule type="containsText" dxfId="761" priority="762" operator="containsText" text="Minor capital guidelines">
      <formula>NOT(ISERROR(SEARCH("Minor capital guidelines",AI43)))</formula>
    </cfRule>
  </conditionalFormatting>
  <conditionalFormatting sqref="AI43">
    <cfRule type="containsText" dxfId="760" priority="763" operator="containsText" text="No f'cast doc sub">
      <formula>NOT(ISERROR(SEARCH("No f'cast doc sub",AI43)))</formula>
    </cfRule>
    <cfRule type="containsText" dxfId="759" priority="764" operator="containsText" text="YES">
      <formula>NOT(ISERROR(SEARCH("YES",AI43)))</formula>
    </cfRule>
  </conditionalFormatting>
  <conditionalFormatting sqref="AI43">
    <cfRule type="containsText" dxfId="758" priority="761" operator="containsText" text="Options Analysis">
      <formula>NOT(ISERROR(SEARCH("Options Analysis",AI43)))</formula>
    </cfRule>
  </conditionalFormatting>
  <conditionalFormatting sqref="AI43">
    <cfRule type="containsText" dxfId="757" priority="760" operator="containsText" text="*Gate*">
      <formula>NOT(ISERROR(SEARCH("*Gate*",AI43)))</formula>
    </cfRule>
  </conditionalFormatting>
  <conditionalFormatting sqref="AI43">
    <cfRule type="containsText" dxfId="756" priority="751" operator="containsText" text="Project Mandate">
      <formula>NOT(ISERROR(SEARCH("Project Mandate",AI43)))</formula>
    </cfRule>
    <cfRule type="containsText" dxfId="755" priority="752" operator="containsText" text="Opportunity Brief">
      <formula>NOT(ISERROR(SEARCH("Opportunity Brief",AI43)))</formula>
    </cfRule>
  </conditionalFormatting>
  <conditionalFormatting sqref="AI43">
    <cfRule type="containsText" dxfId="754" priority="755" operator="containsText" text="Minor capital guidelines">
      <formula>NOT(ISERROR(SEARCH("Minor capital guidelines",AI43)))</formula>
    </cfRule>
  </conditionalFormatting>
  <conditionalFormatting sqref="AI43">
    <cfRule type="containsText" dxfId="753" priority="756" operator="containsText" text="No f'cast doc sub">
      <formula>NOT(ISERROR(SEARCH("No f'cast doc sub",AI43)))</formula>
    </cfRule>
    <cfRule type="containsText" dxfId="752" priority="757" operator="containsText" text="YES">
      <formula>NOT(ISERROR(SEARCH("YES",AI43)))</formula>
    </cfRule>
  </conditionalFormatting>
  <conditionalFormatting sqref="AI43">
    <cfRule type="containsText" dxfId="751" priority="754" operator="containsText" text="Options Analysis">
      <formula>NOT(ISERROR(SEARCH("Options Analysis",AI43)))</formula>
    </cfRule>
  </conditionalFormatting>
  <conditionalFormatting sqref="AI43">
    <cfRule type="containsText" dxfId="750" priority="753" operator="containsText" text="*Gate*">
      <formula>NOT(ISERROR(SEARCH("*Gate*",AI43)))</formula>
    </cfRule>
  </conditionalFormatting>
  <conditionalFormatting sqref="AI43">
    <cfRule type="containsText" dxfId="749" priority="750" operator="containsText" text="1">
      <formula>NOT(ISERROR(SEARCH("1",AI43)))</formula>
    </cfRule>
  </conditionalFormatting>
  <conditionalFormatting sqref="AI43">
    <cfRule type="containsText" dxfId="748" priority="749" operator="containsText" text="1">
      <formula>NOT(ISERROR(SEARCH("1",AI43)))</formula>
    </cfRule>
  </conditionalFormatting>
  <conditionalFormatting sqref="AI44">
    <cfRule type="containsText" dxfId="747" priority="742" operator="containsText" text="Project Mandate">
      <formula>NOT(ISERROR(SEARCH("Project Mandate",AI44)))</formula>
    </cfRule>
    <cfRule type="containsText" dxfId="746" priority="743" operator="containsText" text="Opportunity Brief">
      <formula>NOT(ISERROR(SEARCH("Opportunity Brief",AI44)))</formula>
    </cfRule>
  </conditionalFormatting>
  <conditionalFormatting sqref="AI44">
    <cfRule type="containsText" dxfId="745" priority="746" operator="containsText" text="Minor capital guidelines">
      <formula>NOT(ISERROR(SEARCH("Minor capital guidelines",AI44)))</formula>
    </cfRule>
  </conditionalFormatting>
  <conditionalFormatting sqref="AI44">
    <cfRule type="containsText" dxfId="744" priority="747" operator="containsText" text="No f'cast doc sub">
      <formula>NOT(ISERROR(SEARCH("No f'cast doc sub",AI44)))</formula>
    </cfRule>
    <cfRule type="containsText" dxfId="743" priority="748" operator="containsText" text="YES">
      <formula>NOT(ISERROR(SEARCH("YES",AI44)))</formula>
    </cfRule>
  </conditionalFormatting>
  <conditionalFormatting sqref="AI44">
    <cfRule type="containsText" dxfId="742" priority="745" operator="containsText" text="Options Analysis">
      <formula>NOT(ISERROR(SEARCH("Options Analysis",AI44)))</formula>
    </cfRule>
  </conditionalFormatting>
  <conditionalFormatting sqref="AI44">
    <cfRule type="containsText" dxfId="741" priority="744" operator="containsText" text="*Gate*">
      <formula>NOT(ISERROR(SEARCH("*Gate*",AI44)))</formula>
    </cfRule>
  </conditionalFormatting>
  <conditionalFormatting sqref="AI44">
    <cfRule type="containsText" dxfId="740" priority="735" operator="containsText" text="Project Mandate">
      <formula>NOT(ISERROR(SEARCH("Project Mandate",AI44)))</formula>
    </cfRule>
    <cfRule type="containsText" dxfId="739" priority="736" operator="containsText" text="Opportunity Brief">
      <formula>NOT(ISERROR(SEARCH("Opportunity Brief",AI44)))</formula>
    </cfRule>
  </conditionalFormatting>
  <conditionalFormatting sqref="AI44">
    <cfRule type="containsText" dxfId="738" priority="739" operator="containsText" text="Minor capital guidelines">
      <formula>NOT(ISERROR(SEARCH("Minor capital guidelines",AI44)))</formula>
    </cfRule>
  </conditionalFormatting>
  <conditionalFormatting sqref="AI44">
    <cfRule type="containsText" dxfId="737" priority="740" operator="containsText" text="No f'cast doc sub">
      <formula>NOT(ISERROR(SEARCH("No f'cast doc sub",AI44)))</formula>
    </cfRule>
    <cfRule type="containsText" dxfId="736" priority="741" operator="containsText" text="YES">
      <formula>NOT(ISERROR(SEARCH("YES",AI44)))</formula>
    </cfRule>
  </conditionalFormatting>
  <conditionalFormatting sqref="AI44">
    <cfRule type="containsText" dxfId="735" priority="738" operator="containsText" text="Options Analysis">
      <formula>NOT(ISERROR(SEARCH("Options Analysis",AI44)))</formula>
    </cfRule>
  </conditionalFormatting>
  <conditionalFormatting sqref="AI44">
    <cfRule type="containsText" dxfId="734" priority="737" operator="containsText" text="*Gate*">
      <formula>NOT(ISERROR(SEARCH("*Gate*",AI44)))</formula>
    </cfRule>
  </conditionalFormatting>
  <conditionalFormatting sqref="AI44">
    <cfRule type="containsText" dxfId="733" priority="734" operator="containsText" text="1">
      <formula>NOT(ISERROR(SEARCH("1",AI44)))</formula>
    </cfRule>
  </conditionalFormatting>
  <conditionalFormatting sqref="AI44">
    <cfRule type="containsText" dxfId="732" priority="733" operator="containsText" text="1">
      <formula>NOT(ISERROR(SEARCH("1",AI44)))</formula>
    </cfRule>
  </conditionalFormatting>
  <conditionalFormatting sqref="AK44">
    <cfRule type="containsText" dxfId="731" priority="726" operator="containsText" text="Project Mandate">
      <formula>NOT(ISERROR(SEARCH("Project Mandate",AK44)))</formula>
    </cfRule>
    <cfRule type="containsText" dxfId="730" priority="727" operator="containsText" text="Opportunity Brief">
      <formula>NOT(ISERROR(SEARCH("Opportunity Brief",AK44)))</formula>
    </cfRule>
  </conditionalFormatting>
  <conditionalFormatting sqref="AK44">
    <cfRule type="containsText" dxfId="729" priority="730" operator="containsText" text="Minor capital guidelines">
      <formula>NOT(ISERROR(SEARCH("Minor capital guidelines",AK44)))</formula>
    </cfRule>
  </conditionalFormatting>
  <conditionalFormatting sqref="AK44">
    <cfRule type="containsText" dxfId="728" priority="731" operator="containsText" text="No f'cast doc sub">
      <formula>NOT(ISERROR(SEARCH("No f'cast doc sub",AK44)))</formula>
    </cfRule>
    <cfRule type="containsText" dxfId="727" priority="732" operator="containsText" text="YES">
      <formula>NOT(ISERROR(SEARCH("YES",AK44)))</formula>
    </cfRule>
  </conditionalFormatting>
  <conditionalFormatting sqref="AK44">
    <cfRule type="containsText" dxfId="726" priority="729" operator="containsText" text="Options Analysis">
      <formula>NOT(ISERROR(SEARCH("Options Analysis",AK44)))</formula>
    </cfRule>
  </conditionalFormatting>
  <conditionalFormatting sqref="AK44">
    <cfRule type="containsText" dxfId="725" priority="728" operator="containsText" text="*Gate*">
      <formula>NOT(ISERROR(SEARCH("*Gate*",AK44)))</formula>
    </cfRule>
  </conditionalFormatting>
  <conditionalFormatting sqref="AK44">
    <cfRule type="containsText" dxfId="724" priority="719" operator="containsText" text="Project Mandate">
      <formula>NOT(ISERROR(SEARCH("Project Mandate",AK44)))</formula>
    </cfRule>
    <cfRule type="containsText" dxfId="723" priority="720" operator="containsText" text="Opportunity Brief">
      <formula>NOT(ISERROR(SEARCH("Opportunity Brief",AK44)))</formula>
    </cfRule>
  </conditionalFormatting>
  <conditionalFormatting sqref="AK44">
    <cfRule type="containsText" dxfId="722" priority="723" operator="containsText" text="Minor capital guidelines">
      <formula>NOT(ISERROR(SEARCH("Minor capital guidelines",AK44)))</formula>
    </cfRule>
  </conditionalFormatting>
  <conditionalFormatting sqref="AK44">
    <cfRule type="containsText" dxfId="721" priority="724" operator="containsText" text="No f'cast doc sub">
      <formula>NOT(ISERROR(SEARCH("No f'cast doc sub",AK44)))</formula>
    </cfRule>
    <cfRule type="containsText" dxfId="720" priority="725" operator="containsText" text="YES">
      <formula>NOT(ISERROR(SEARCH("YES",AK44)))</formula>
    </cfRule>
  </conditionalFormatting>
  <conditionalFormatting sqref="AK44">
    <cfRule type="containsText" dxfId="719" priority="722" operator="containsText" text="Options Analysis">
      <formula>NOT(ISERROR(SEARCH("Options Analysis",AK44)))</formula>
    </cfRule>
  </conditionalFormatting>
  <conditionalFormatting sqref="AK44">
    <cfRule type="containsText" dxfId="718" priority="721" operator="containsText" text="*Gate*">
      <formula>NOT(ISERROR(SEARCH("*Gate*",AK44)))</formula>
    </cfRule>
  </conditionalFormatting>
  <conditionalFormatting sqref="AK44">
    <cfRule type="containsText" dxfId="717" priority="718" operator="containsText" text="1">
      <formula>NOT(ISERROR(SEARCH("1",AK44)))</formula>
    </cfRule>
  </conditionalFormatting>
  <conditionalFormatting sqref="AK44">
    <cfRule type="containsText" dxfId="716" priority="717" operator="containsText" text="1">
      <formula>NOT(ISERROR(SEARCH("1",AK44)))</formula>
    </cfRule>
  </conditionalFormatting>
  <conditionalFormatting sqref="AH78:AH98">
    <cfRule type="containsText" dxfId="715" priority="710" operator="containsText" text="Project Mandate">
      <formula>NOT(ISERROR(SEARCH("Project Mandate",AH78)))</formula>
    </cfRule>
    <cfRule type="containsText" dxfId="714" priority="711" operator="containsText" text="Opportunity Brief">
      <formula>NOT(ISERROR(SEARCH("Opportunity Brief",AH78)))</formula>
    </cfRule>
  </conditionalFormatting>
  <conditionalFormatting sqref="AH78:AH98">
    <cfRule type="containsText" dxfId="713" priority="714" operator="containsText" text="Minor capital guidelines">
      <formula>NOT(ISERROR(SEARCH("Minor capital guidelines",AH78)))</formula>
    </cfRule>
  </conditionalFormatting>
  <conditionalFormatting sqref="AH78:AH98">
    <cfRule type="containsText" dxfId="712" priority="715" operator="containsText" text="No f'cast doc sub">
      <formula>NOT(ISERROR(SEARCH("No f'cast doc sub",AH78)))</formula>
    </cfRule>
    <cfRule type="containsText" dxfId="711" priority="716" operator="containsText" text="YES">
      <formula>NOT(ISERROR(SEARCH("YES",AH78)))</formula>
    </cfRule>
  </conditionalFormatting>
  <conditionalFormatting sqref="AH78:AH98">
    <cfRule type="containsText" dxfId="710" priority="713" operator="containsText" text="Options Analysis">
      <formula>NOT(ISERROR(SEARCH("Options Analysis",AH78)))</formula>
    </cfRule>
  </conditionalFormatting>
  <conditionalFormatting sqref="AH78:AH98">
    <cfRule type="containsText" dxfId="709" priority="712" operator="containsText" text="*Gate*">
      <formula>NOT(ISERROR(SEARCH("*Gate*",AH78)))</formula>
    </cfRule>
  </conditionalFormatting>
  <conditionalFormatting sqref="AH78:AH98">
    <cfRule type="containsText" dxfId="708" priority="703" operator="containsText" text="Project Mandate">
      <formula>NOT(ISERROR(SEARCH("Project Mandate",AH78)))</formula>
    </cfRule>
    <cfRule type="containsText" dxfId="707" priority="704" operator="containsText" text="Opportunity Brief">
      <formula>NOT(ISERROR(SEARCH("Opportunity Brief",AH78)))</formula>
    </cfRule>
  </conditionalFormatting>
  <conditionalFormatting sqref="AH78:AH98">
    <cfRule type="containsText" dxfId="706" priority="707" operator="containsText" text="Minor capital guidelines">
      <formula>NOT(ISERROR(SEARCH("Minor capital guidelines",AH78)))</formula>
    </cfRule>
  </conditionalFormatting>
  <conditionalFormatting sqref="AH78:AH98">
    <cfRule type="containsText" dxfId="705" priority="708" operator="containsText" text="No f'cast doc sub">
      <formula>NOT(ISERROR(SEARCH("No f'cast doc sub",AH78)))</formula>
    </cfRule>
    <cfRule type="containsText" dxfId="704" priority="709" operator="containsText" text="YES">
      <formula>NOT(ISERROR(SEARCH("YES",AH78)))</formula>
    </cfRule>
  </conditionalFormatting>
  <conditionalFormatting sqref="AH78:AH98">
    <cfRule type="containsText" dxfId="703" priority="706" operator="containsText" text="Options Analysis">
      <formula>NOT(ISERROR(SEARCH("Options Analysis",AH78)))</formula>
    </cfRule>
  </conditionalFormatting>
  <conditionalFormatting sqref="AH78:AH98">
    <cfRule type="containsText" dxfId="702" priority="705" operator="containsText" text="*Gate*">
      <formula>NOT(ISERROR(SEARCH("*Gate*",AH78)))</formula>
    </cfRule>
  </conditionalFormatting>
  <conditionalFormatting sqref="AH78:AH98">
    <cfRule type="containsText" dxfId="701" priority="702" operator="containsText" text="1">
      <formula>NOT(ISERROR(SEARCH("1",AH78)))</formula>
    </cfRule>
  </conditionalFormatting>
  <conditionalFormatting sqref="AH78:AH98">
    <cfRule type="containsText" dxfId="700" priority="701" operator="containsText" text="1">
      <formula>NOT(ISERROR(SEARCH("1",AH78)))</formula>
    </cfRule>
  </conditionalFormatting>
  <conditionalFormatting sqref="AI78:AI98">
    <cfRule type="containsText" dxfId="699" priority="694" operator="containsText" text="Project Mandate">
      <formula>NOT(ISERROR(SEARCH("Project Mandate",AI78)))</formula>
    </cfRule>
    <cfRule type="containsText" dxfId="698" priority="695" operator="containsText" text="Opportunity Brief">
      <formula>NOT(ISERROR(SEARCH("Opportunity Brief",AI78)))</formula>
    </cfRule>
  </conditionalFormatting>
  <conditionalFormatting sqref="AI78:AI98">
    <cfRule type="containsText" dxfId="697" priority="698" operator="containsText" text="Minor capital guidelines">
      <formula>NOT(ISERROR(SEARCH("Minor capital guidelines",AI78)))</formula>
    </cfRule>
  </conditionalFormatting>
  <conditionalFormatting sqref="AI78:AI98">
    <cfRule type="containsText" dxfId="696" priority="699" operator="containsText" text="No f'cast doc sub">
      <formula>NOT(ISERROR(SEARCH("No f'cast doc sub",AI78)))</formula>
    </cfRule>
    <cfRule type="containsText" dxfId="695" priority="700" operator="containsText" text="YES">
      <formula>NOT(ISERROR(SEARCH("YES",AI78)))</formula>
    </cfRule>
  </conditionalFormatting>
  <conditionalFormatting sqref="AI78:AI98">
    <cfRule type="containsText" dxfId="694" priority="697" operator="containsText" text="Options Analysis">
      <formula>NOT(ISERROR(SEARCH("Options Analysis",AI78)))</formula>
    </cfRule>
  </conditionalFormatting>
  <conditionalFormatting sqref="AI78:AI98">
    <cfRule type="containsText" dxfId="693" priority="696" operator="containsText" text="*Gate*">
      <formula>NOT(ISERROR(SEARCH("*Gate*",AI78)))</formula>
    </cfRule>
  </conditionalFormatting>
  <conditionalFormatting sqref="AI78:AI98">
    <cfRule type="containsText" dxfId="692" priority="687" operator="containsText" text="Project Mandate">
      <formula>NOT(ISERROR(SEARCH("Project Mandate",AI78)))</formula>
    </cfRule>
    <cfRule type="containsText" dxfId="691" priority="688" operator="containsText" text="Opportunity Brief">
      <formula>NOT(ISERROR(SEARCH("Opportunity Brief",AI78)))</formula>
    </cfRule>
  </conditionalFormatting>
  <conditionalFormatting sqref="AI78:AI98">
    <cfRule type="containsText" dxfId="690" priority="691" operator="containsText" text="Minor capital guidelines">
      <formula>NOT(ISERROR(SEARCH("Minor capital guidelines",AI78)))</formula>
    </cfRule>
  </conditionalFormatting>
  <conditionalFormatting sqref="AI78:AI98">
    <cfRule type="containsText" dxfId="689" priority="692" operator="containsText" text="No f'cast doc sub">
      <formula>NOT(ISERROR(SEARCH("No f'cast doc sub",AI78)))</formula>
    </cfRule>
    <cfRule type="containsText" dxfId="688" priority="693" operator="containsText" text="YES">
      <formula>NOT(ISERROR(SEARCH("YES",AI78)))</formula>
    </cfRule>
  </conditionalFormatting>
  <conditionalFormatting sqref="AI78:AI98">
    <cfRule type="containsText" dxfId="687" priority="690" operator="containsText" text="Options Analysis">
      <formula>NOT(ISERROR(SEARCH("Options Analysis",AI78)))</formula>
    </cfRule>
  </conditionalFormatting>
  <conditionalFormatting sqref="AI78:AI98">
    <cfRule type="containsText" dxfId="686" priority="689" operator="containsText" text="*Gate*">
      <formula>NOT(ISERROR(SEARCH("*Gate*",AI78)))</formula>
    </cfRule>
  </conditionalFormatting>
  <conditionalFormatting sqref="AI78:AI98">
    <cfRule type="containsText" dxfId="685" priority="686" operator="containsText" text="1">
      <formula>NOT(ISERROR(SEARCH("1",AI78)))</formula>
    </cfRule>
  </conditionalFormatting>
  <conditionalFormatting sqref="AI78:AI98">
    <cfRule type="containsText" dxfId="684" priority="685" operator="containsText" text="1">
      <formula>NOT(ISERROR(SEARCH("1",AI78)))</formula>
    </cfRule>
  </conditionalFormatting>
  <conditionalFormatting sqref="AJ78:AJ98">
    <cfRule type="containsText" dxfId="683" priority="678" operator="containsText" text="Project Mandate">
      <formula>NOT(ISERROR(SEARCH("Project Mandate",AJ78)))</formula>
    </cfRule>
    <cfRule type="containsText" dxfId="682" priority="679" operator="containsText" text="Opportunity Brief">
      <formula>NOT(ISERROR(SEARCH("Opportunity Brief",AJ78)))</formula>
    </cfRule>
  </conditionalFormatting>
  <conditionalFormatting sqref="AJ78:AJ98">
    <cfRule type="containsText" dxfId="681" priority="682" operator="containsText" text="Minor capital guidelines">
      <formula>NOT(ISERROR(SEARCH("Minor capital guidelines",AJ78)))</formula>
    </cfRule>
  </conditionalFormatting>
  <conditionalFormatting sqref="AJ78:AJ98">
    <cfRule type="containsText" dxfId="680" priority="683" operator="containsText" text="No f'cast doc sub">
      <formula>NOT(ISERROR(SEARCH("No f'cast doc sub",AJ78)))</formula>
    </cfRule>
    <cfRule type="containsText" dxfId="679" priority="684" operator="containsText" text="YES">
      <formula>NOT(ISERROR(SEARCH("YES",AJ78)))</formula>
    </cfRule>
  </conditionalFormatting>
  <conditionalFormatting sqref="AJ78:AJ98">
    <cfRule type="containsText" dxfId="678" priority="681" operator="containsText" text="Options Analysis">
      <formula>NOT(ISERROR(SEARCH("Options Analysis",AJ78)))</formula>
    </cfRule>
  </conditionalFormatting>
  <conditionalFormatting sqref="AJ78:AJ98">
    <cfRule type="containsText" dxfId="677" priority="680" operator="containsText" text="*Gate*">
      <formula>NOT(ISERROR(SEARCH("*Gate*",AJ78)))</formula>
    </cfRule>
  </conditionalFormatting>
  <conditionalFormatting sqref="AJ78:AJ98">
    <cfRule type="containsText" dxfId="676" priority="671" operator="containsText" text="Project Mandate">
      <formula>NOT(ISERROR(SEARCH("Project Mandate",AJ78)))</formula>
    </cfRule>
    <cfRule type="containsText" dxfId="675" priority="672" operator="containsText" text="Opportunity Brief">
      <formula>NOT(ISERROR(SEARCH("Opportunity Brief",AJ78)))</formula>
    </cfRule>
  </conditionalFormatting>
  <conditionalFormatting sqref="AJ78:AJ98">
    <cfRule type="containsText" dxfId="674" priority="675" operator="containsText" text="Minor capital guidelines">
      <formula>NOT(ISERROR(SEARCH("Minor capital guidelines",AJ78)))</formula>
    </cfRule>
  </conditionalFormatting>
  <conditionalFormatting sqref="AJ78:AJ98">
    <cfRule type="containsText" dxfId="673" priority="676" operator="containsText" text="No f'cast doc sub">
      <formula>NOT(ISERROR(SEARCH("No f'cast doc sub",AJ78)))</formula>
    </cfRule>
    <cfRule type="containsText" dxfId="672" priority="677" operator="containsText" text="YES">
      <formula>NOT(ISERROR(SEARCH("YES",AJ78)))</formula>
    </cfRule>
  </conditionalFormatting>
  <conditionalFormatting sqref="AJ78:AJ98">
    <cfRule type="containsText" dxfId="671" priority="674" operator="containsText" text="Options Analysis">
      <formula>NOT(ISERROR(SEARCH("Options Analysis",AJ78)))</formula>
    </cfRule>
  </conditionalFormatting>
  <conditionalFormatting sqref="AJ78:AJ98">
    <cfRule type="containsText" dxfId="670" priority="673" operator="containsText" text="*Gate*">
      <formula>NOT(ISERROR(SEARCH("*Gate*",AJ78)))</formula>
    </cfRule>
  </conditionalFormatting>
  <conditionalFormatting sqref="AJ78:AJ98">
    <cfRule type="containsText" dxfId="669" priority="670" operator="containsText" text="1">
      <formula>NOT(ISERROR(SEARCH("1",AJ78)))</formula>
    </cfRule>
  </conditionalFormatting>
  <conditionalFormatting sqref="AJ78:AJ98">
    <cfRule type="containsText" dxfId="668" priority="669" operator="containsText" text="1">
      <formula>NOT(ISERROR(SEARCH("1",AJ78)))</formula>
    </cfRule>
  </conditionalFormatting>
  <conditionalFormatting sqref="AF79">
    <cfRule type="containsText" dxfId="667" priority="668" operator="containsText" text="1">
      <formula>NOT(ISERROR(SEARCH("1",AF79)))</formula>
    </cfRule>
  </conditionalFormatting>
  <conditionalFormatting sqref="AF79">
    <cfRule type="containsText" dxfId="666" priority="667" operator="containsText" text="1">
      <formula>NOT(ISERROR(SEARCH("1",AF79)))</formula>
    </cfRule>
  </conditionalFormatting>
  <conditionalFormatting sqref="AF79">
    <cfRule type="containsText" dxfId="665" priority="660" operator="containsText" text="Project Mandate">
      <formula>NOT(ISERROR(SEARCH("Project Mandate",AF79)))</formula>
    </cfRule>
    <cfRule type="containsText" dxfId="664" priority="661" operator="containsText" text="Opportunity Brief">
      <formula>NOT(ISERROR(SEARCH("Opportunity Brief",AF79)))</formula>
    </cfRule>
  </conditionalFormatting>
  <conditionalFormatting sqref="AF79">
    <cfRule type="containsText" dxfId="663" priority="664" operator="containsText" text="Minor capital guidelines">
      <formula>NOT(ISERROR(SEARCH("Minor capital guidelines",AF79)))</formula>
    </cfRule>
  </conditionalFormatting>
  <conditionalFormatting sqref="AF79">
    <cfRule type="containsText" dxfId="662" priority="665" operator="containsText" text="No f'cast doc sub">
      <formula>NOT(ISERROR(SEARCH("No f'cast doc sub",AF79)))</formula>
    </cfRule>
    <cfRule type="containsText" dxfId="661" priority="666" operator="containsText" text="YES">
      <formula>NOT(ISERROR(SEARCH("YES",AF79)))</formula>
    </cfRule>
  </conditionalFormatting>
  <conditionalFormatting sqref="AF79">
    <cfRule type="containsText" dxfId="660" priority="663" operator="containsText" text="Options Analysis">
      <formula>NOT(ISERROR(SEARCH("Options Analysis",AF79)))</formula>
    </cfRule>
  </conditionalFormatting>
  <conditionalFormatting sqref="AF79">
    <cfRule type="containsText" dxfId="659" priority="662" operator="containsText" text="*Gate*">
      <formula>NOT(ISERROR(SEARCH("*Gate*",AF79)))</formula>
    </cfRule>
  </conditionalFormatting>
  <conditionalFormatting sqref="AH102">
    <cfRule type="containsText" dxfId="658" priority="653" operator="containsText" text="Project Mandate">
      <formula>NOT(ISERROR(SEARCH("Project Mandate",AH102)))</formula>
    </cfRule>
    <cfRule type="containsText" dxfId="657" priority="654" operator="containsText" text="Opportunity Brief">
      <formula>NOT(ISERROR(SEARCH("Opportunity Brief",AH102)))</formula>
    </cfRule>
  </conditionalFormatting>
  <conditionalFormatting sqref="AH102">
    <cfRule type="containsText" dxfId="656" priority="657" operator="containsText" text="Minor capital guidelines">
      <formula>NOT(ISERROR(SEARCH("Minor capital guidelines",AH102)))</formula>
    </cfRule>
  </conditionalFormatting>
  <conditionalFormatting sqref="AH102">
    <cfRule type="containsText" dxfId="655" priority="658" operator="containsText" text="No f'cast doc sub">
      <formula>NOT(ISERROR(SEARCH("No f'cast doc sub",AH102)))</formula>
    </cfRule>
    <cfRule type="containsText" dxfId="654" priority="659" operator="containsText" text="YES">
      <formula>NOT(ISERROR(SEARCH("YES",AH102)))</formula>
    </cfRule>
  </conditionalFormatting>
  <conditionalFormatting sqref="AH102">
    <cfRule type="containsText" dxfId="653" priority="656" operator="containsText" text="Options Analysis">
      <formula>NOT(ISERROR(SEARCH("Options Analysis",AH102)))</formula>
    </cfRule>
  </conditionalFormatting>
  <conditionalFormatting sqref="AH102">
    <cfRule type="containsText" dxfId="652" priority="655" operator="containsText" text="*Gate*">
      <formula>NOT(ISERROR(SEARCH("*Gate*",AH102)))</formula>
    </cfRule>
  </conditionalFormatting>
  <conditionalFormatting sqref="AH102">
    <cfRule type="containsText" dxfId="651" priority="646" operator="containsText" text="Project Mandate">
      <formula>NOT(ISERROR(SEARCH("Project Mandate",AH102)))</formula>
    </cfRule>
    <cfRule type="containsText" dxfId="650" priority="647" operator="containsText" text="Opportunity Brief">
      <formula>NOT(ISERROR(SEARCH("Opportunity Brief",AH102)))</formula>
    </cfRule>
  </conditionalFormatting>
  <conditionalFormatting sqref="AH102">
    <cfRule type="containsText" dxfId="649" priority="650" operator="containsText" text="Minor capital guidelines">
      <formula>NOT(ISERROR(SEARCH("Minor capital guidelines",AH102)))</formula>
    </cfRule>
  </conditionalFormatting>
  <conditionalFormatting sqref="AH102">
    <cfRule type="containsText" dxfId="648" priority="651" operator="containsText" text="No f'cast doc sub">
      <formula>NOT(ISERROR(SEARCH("No f'cast doc sub",AH102)))</formula>
    </cfRule>
    <cfRule type="containsText" dxfId="647" priority="652" operator="containsText" text="YES">
      <formula>NOT(ISERROR(SEARCH("YES",AH102)))</formula>
    </cfRule>
  </conditionalFormatting>
  <conditionalFormatting sqref="AH102">
    <cfRule type="containsText" dxfId="646" priority="649" operator="containsText" text="Options Analysis">
      <formula>NOT(ISERROR(SEARCH("Options Analysis",AH102)))</formula>
    </cfRule>
  </conditionalFormatting>
  <conditionalFormatting sqref="AH102">
    <cfRule type="containsText" dxfId="645" priority="648" operator="containsText" text="*Gate*">
      <formula>NOT(ISERROR(SEARCH("*Gate*",AH102)))</formula>
    </cfRule>
  </conditionalFormatting>
  <conditionalFormatting sqref="AH102">
    <cfRule type="containsText" dxfId="644" priority="645" operator="containsText" text="1">
      <formula>NOT(ISERROR(SEARCH("1",AH102)))</formula>
    </cfRule>
  </conditionalFormatting>
  <conditionalFormatting sqref="AH102">
    <cfRule type="containsText" dxfId="643" priority="644" operator="containsText" text="1">
      <formula>NOT(ISERROR(SEARCH("1",AH102)))</formula>
    </cfRule>
  </conditionalFormatting>
  <conditionalFormatting sqref="AI102">
    <cfRule type="containsText" dxfId="642" priority="637" operator="containsText" text="Project Mandate">
      <formula>NOT(ISERROR(SEARCH("Project Mandate",AI102)))</formula>
    </cfRule>
    <cfRule type="containsText" dxfId="641" priority="638" operator="containsText" text="Opportunity Brief">
      <formula>NOT(ISERROR(SEARCH("Opportunity Brief",AI102)))</formula>
    </cfRule>
  </conditionalFormatting>
  <conditionalFormatting sqref="AI102">
    <cfRule type="containsText" dxfId="640" priority="641" operator="containsText" text="Minor capital guidelines">
      <formula>NOT(ISERROR(SEARCH("Minor capital guidelines",AI102)))</formula>
    </cfRule>
  </conditionalFormatting>
  <conditionalFormatting sqref="AI102">
    <cfRule type="containsText" dxfId="639" priority="642" operator="containsText" text="No f'cast doc sub">
      <formula>NOT(ISERROR(SEARCH("No f'cast doc sub",AI102)))</formula>
    </cfRule>
    <cfRule type="containsText" dxfId="638" priority="643" operator="containsText" text="YES">
      <formula>NOT(ISERROR(SEARCH("YES",AI102)))</formula>
    </cfRule>
  </conditionalFormatting>
  <conditionalFormatting sqref="AI102">
    <cfRule type="containsText" dxfId="637" priority="640" operator="containsText" text="Options Analysis">
      <formula>NOT(ISERROR(SEARCH("Options Analysis",AI102)))</formula>
    </cfRule>
  </conditionalFormatting>
  <conditionalFormatting sqref="AI102">
    <cfRule type="containsText" dxfId="636" priority="639" operator="containsText" text="*Gate*">
      <formula>NOT(ISERROR(SEARCH("*Gate*",AI102)))</formula>
    </cfRule>
  </conditionalFormatting>
  <conditionalFormatting sqref="AI102">
    <cfRule type="containsText" dxfId="635" priority="630" operator="containsText" text="Project Mandate">
      <formula>NOT(ISERROR(SEARCH("Project Mandate",AI102)))</formula>
    </cfRule>
    <cfRule type="containsText" dxfId="634" priority="631" operator="containsText" text="Opportunity Brief">
      <formula>NOT(ISERROR(SEARCH("Opportunity Brief",AI102)))</formula>
    </cfRule>
  </conditionalFormatting>
  <conditionalFormatting sqref="AI102">
    <cfRule type="containsText" dxfId="633" priority="634" operator="containsText" text="Minor capital guidelines">
      <formula>NOT(ISERROR(SEARCH("Minor capital guidelines",AI102)))</formula>
    </cfRule>
  </conditionalFormatting>
  <conditionalFormatting sqref="AI102">
    <cfRule type="containsText" dxfId="632" priority="635" operator="containsText" text="No f'cast doc sub">
      <formula>NOT(ISERROR(SEARCH("No f'cast doc sub",AI102)))</formula>
    </cfRule>
    <cfRule type="containsText" dxfId="631" priority="636" operator="containsText" text="YES">
      <formula>NOT(ISERROR(SEARCH("YES",AI102)))</formula>
    </cfRule>
  </conditionalFormatting>
  <conditionalFormatting sqref="AI102">
    <cfRule type="containsText" dxfId="630" priority="633" operator="containsText" text="Options Analysis">
      <formula>NOT(ISERROR(SEARCH("Options Analysis",AI102)))</formula>
    </cfRule>
  </conditionalFormatting>
  <conditionalFormatting sqref="AI102">
    <cfRule type="containsText" dxfId="629" priority="632" operator="containsText" text="*Gate*">
      <formula>NOT(ISERROR(SEARCH("*Gate*",AI102)))</formula>
    </cfRule>
  </conditionalFormatting>
  <conditionalFormatting sqref="AI102">
    <cfRule type="containsText" dxfId="628" priority="629" operator="containsText" text="1">
      <formula>NOT(ISERROR(SEARCH("1",AI102)))</formula>
    </cfRule>
  </conditionalFormatting>
  <conditionalFormatting sqref="AI102">
    <cfRule type="containsText" dxfId="627" priority="628" operator="containsText" text="1">
      <formula>NOT(ISERROR(SEARCH("1",AI102)))</formula>
    </cfRule>
  </conditionalFormatting>
  <conditionalFormatting sqref="AJ102">
    <cfRule type="containsText" dxfId="626" priority="621" operator="containsText" text="Project Mandate">
      <formula>NOT(ISERROR(SEARCH("Project Mandate",AJ102)))</formula>
    </cfRule>
    <cfRule type="containsText" dxfId="625" priority="622" operator="containsText" text="Opportunity Brief">
      <formula>NOT(ISERROR(SEARCH("Opportunity Brief",AJ102)))</formula>
    </cfRule>
  </conditionalFormatting>
  <conditionalFormatting sqref="AJ102">
    <cfRule type="containsText" dxfId="624" priority="625" operator="containsText" text="Minor capital guidelines">
      <formula>NOT(ISERROR(SEARCH("Minor capital guidelines",AJ102)))</formula>
    </cfRule>
  </conditionalFormatting>
  <conditionalFormatting sqref="AJ102">
    <cfRule type="containsText" dxfId="623" priority="626" operator="containsText" text="No f'cast doc sub">
      <formula>NOT(ISERROR(SEARCH("No f'cast doc sub",AJ102)))</formula>
    </cfRule>
    <cfRule type="containsText" dxfId="622" priority="627" operator="containsText" text="YES">
      <formula>NOT(ISERROR(SEARCH("YES",AJ102)))</formula>
    </cfRule>
  </conditionalFormatting>
  <conditionalFormatting sqref="AJ102">
    <cfRule type="containsText" dxfId="621" priority="624" operator="containsText" text="Options Analysis">
      <formula>NOT(ISERROR(SEARCH("Options Analysis",AJ102)))</formula>
    </cfRule>
  </conditionalFormatting>
  <conditionalFormatting sqref="AJ102">
    <cfRule type="containsText" dxfId="620" priority="623" operator="containsText" text="*Gate*">
      <formula>NOT(ISERROR(SEARCH("*Gate*",AJ102)))</formula>
    </cfRule>
  </conditionalFormatting>
  <conditionalFormatting sqref="AJ102">
    <cfRule type="containsText" dxfId="619" priority="614" operator="containsText" text="Project Mandate">
      <formula>NOT(ISERROR(SEARCH("Project Mandate",AJ102)))</formula>
    </cfRule>
    <cfRule type="containsText" dxfId="618" priority="615" operator="containsText" text="Opportunity Brief">
      <formula>NOT(ISERROR(SEARCH("Opportunity Brief",AJ102)))</formula>
    </cfRule>
  </conditionalFormatting>
  <conditionalFormatting sqref="AJ102">
    <cfRule type="containsText" dxfId="617" priority="618" operator="containsText" text="Minor capital guidelines">
      <formula>NOT(ISERROR(SEARCH("Minor capital guidelines",AJ102)))</formula>
    </cfRule>
  </conditionalFormatting>
  <conditionalFormatting sqref="AJ102">
    <cfRule type="containsText" dxfId="616" priority="619" operator="containsText" text="No f'cast doc sub">
      <formula>NOT(ISERROR(SEARCH("No f'cast doc sub",AJ102)))</formula>
    </cfRule>
    <cfRule type="containsText" dxfId="615" priority="620" operator="containsText" text="YES">
      <formula>NOT(ISERROR(SEARCH("YES",AJ102)))</formula>
    </cfRule>
  </conditionalFormatting>
  <conditionalFormatting sqref="AJ102">
    <cfRule type="containsText" dxfId="614" priority="617" operator="containsText" text="Options Analysis">
      <formula>NOT(ISERROR(SEARCH("Options Analysis",AJ102)))</formula>
    </cfRule>
  </conditionalFormatting>
  <conditionalFormatting sqref="AJ102">
    <cfRule type="containsText" dxfId="613" priority="616" operator="containsText" text="*Gate*">
      <formula>NOT(ISERROR(SEARCH("*Gate*",AJ102)))</formula>
    </cfRule>
  </conditionalFormatting>
  <conditionalFormatting sqref="AJ102">
    <cfRule type="containsText" dxfId="612" priority="613" operator="containsText" text="1">
      <formula>NOT(ISERROR(SEARCH("1",AJ102)))</formula>
    </cfRule>
  </conditionalFormatting>
  <conditionalFormatting sqref="AJ102">
    <cfRule type="containsText" dxfId="611" priority="612" operator="containsText" text="1">
      <formula>NOT(ISERROR(SEARCH("1",AJ102)))</formula>
    </cfRule>
  </conditionalFormatting>
  <conditionalFormatting sqref="AH103:AH117">
    <cfRule type="containsText" dxfId="610" priority="605" operator="containsText" text="Project Mandate">
      <formula>NOT(ISERROR(SEARCH("Project Mandate",AH103)))</formula>
    </cfRule>
    <cfRule type="containsText" dxfId="609" priority="606" operator="containsText" text="Opportunity Brief">
      <formula>NOT(ISERROR(SEARCH("Opportunity Brief",AH103)))</formula>
    </cfRule>
  </conditionalFormatting>
  <conditionalFormatting sqref="AH103:AH117">
    <cfRule type="containsText" dxfId="608" priority="609" operator="containsText" text="Minor capital guidelines">
      <formula>NOT(ISERROR(SEARCH("Minor capital guidelines",AH103)))</formula>
    </cfRule>
  </conditionalFormatting>
  <conditionalFormatting sqref="AH103:AH117">
    <cfRule type="containsText" dxfId="607" priority="610" operator="containsText" text="No f'cast doc sub">
      <formula>NOT(ISERROR(SEARCH("No f'cast doc sub",AH103)))</formula>
    </cfRule>
    <cfRule type="containsText" dxfId="606" priority="611" operator="containsText" text="YES">
      <formula>NOT(ISERROR(SEARCH("YES",AH103)))</formula>
    </cfRule>
  </conditionalFormatting>
  <conditionalFormatting sqref="AH103:AH117">
    <cfRule type="containsText" dxfId="605" priority="608" operator="containsText" text="Options Analysis">
      <formula>NOT(ISERROR(SEARCH("Options Analysis",AH103)))</formula>
    </cfRule>
  </conditionalFormatting>
  <conditionalFormatting sqref="AH103:AH117">
    <cfRule type="containsText" dxfId="604" priority="607" operator="containsText" text="*Gate*">
      <formula>NOT(ISERROR(SEARCH("*Gate*",AH103)))</formula>
    </cfRule>
  </conditionalFormatting>
  <conditionalFormatting sqref="AH103:AH117">
    <cfRule type="containsText" dxfId="603" priority="598" operator="containsText" text="Project Mandate">
      <formula>NOT(ISERROR(SEARCH("Project Mandate",AH103)))</formula>
    </cfRule>
    <cfRule type="containsText" dxfId="602" priority="599" operator="containsText" text="Opportunity Brief">
      <formula>NOT(ISERROR(SEARCH("Opportunity Brief",AH103)))</formula>
    </cfRule>
  </conditionalFormatting>
  <conditionalFormatting sqref="AH103:AH117">
    <cfRule type="containsText" dxfId="601" priority="602" operator="containsText" text="Minor capital guidelines">
      <formula>NOT(ISERROR(SEARCH("Minor capital guidelines",AH103)))</formula>
    </cfRule>
  </conditionalFormatting>
  <conditionalFormatting sqref="AH103:AH117">
    <cfRule type="containsText" dxfId="600" priority="603" operator="containsText" text="No f'cast doc sub">
      <formula>NOT(ISERROR(SEARCH("No f'cast doc sub",AH103)))</formula>
    </cfRule>
    <cfRule type="containsText" dxfId="599" priority="604" operator="containsText" text="YES">
      <formula>NOT(ISERROR(SEARCH("YES",AH103)))</formula>
    </cfRule>
  </conditionalFormatting>
  <conditionalFormatting sqref="AH103:AH117">
    <cfRule type="containsText" dxfId="598" priority="601" operator="containsText" text="Options Analysis">
      <formula>NOT(ISERROR(SEARCH("Options Analysis",AH103)))</formula>
    </cfRule>
  </conditionalFormatting>
  <conditionalFormatting sqref="AH103:AH117">
    <cfRule type="containsText" dxfId="597" priority="600" operator="containsText" text="*Gate*">
      <formula>NOT(ISERROR(SEARCH("*Gate*",AH103)))</formula>
    </cfRule>
  </conditionalFormatting>
  <conditionalFormatting sqref="AH103:AH117">
    <cfRule type="containsText" dxfId="596" priority="597" operator="containsText" text="1">
      <formula>NOT(ISERROR(SEARCH("1",AH103)))</formula>
    </cfRule>
  </conditionalFormatting>
  <conditionalFormatting sqref="AH103:AH117">
    <cfRule type="containsText" dxfId="595" priority="596" operator="containsText" text="1">
      <formula>NOT(ISERROR(SEARCH("1",AH103)))</formula>
    </cfRule>
  </conditionalFormatting>
  <conditionalFormatting sqref="AI103:AI117">
    <cfRule type="containsText" dxfId="594" priority="589" operator="containsText" text="Project Mandate">
      <formula>NOT(ISERROR(SEARCH("Project Mandate",AI103)))</formula>
    </cfRule>
    <cfRule type="containsText" dxfId="593" priority="590" operator="containsText" text="Opportunity Brief">
      <formula>NOT(ISERROR(SEARCH("Opportunity Brief",AI103)))</formula>
    </cfRule>
  </conditionalFormatting>
  <conditionalFormatting sqref="AI103:AI117">
    <cfRule type="containsText" dxfId="592" priority="593" operator="containsText" text="Minor capital guidelines">
      <formula>NOT(ISERROR(SEARCH("Minor capital guidelines",AI103)))</formula>
    </cfRule>
  </conditionalFormatting>
  <conditionalFormatting sqref="AI103:AI117">
    <cfRule type="containsText" dxfId="591" priority="594" operator="containsText" text="No f'cast doc sub">
      <formula>NOT(ISERROR(SEARCH("No f'cast doc sub",AI103)))</formula>
    </cfRule>
    <cfRule type="containsText" dxfId="590" priority="595" operator="containsText" text="YES">
      <formula>NOT(ISERROR(SEARCH("YES",AI103)))</formula>
    </cfRule>
  </conditionalFormatting>
  <conditionalFormatting sqref="AI103:AI117">
    <cfRule type="containsText" dxfId="589" priority="592" operator="containsText" text="Options Analysis">
      <formula>NOT(ISERROR(SEARCH("Options Analysis",AI103)))</formula>
    </cfRule>
  </conditionalFormatting>
  <conditionalFormatting sqref="AI103:AI117">
    <cfRule type="containsText" dxfId="588" priority="591" operator="containsText" text="*Gate*">
      <formula>NOT(ISERROR(SEARCH("*Gate*",AI103)))</formula>
    </cfRule>
  </conditionalFormatting>
  <conditionalFormatting sqref="AI103:AI117">
    <cfRule type="containsText" dxfId="587" priority="582" operator="containsText" text="Project Mandate">
      <formula>NOT(ISERROR(SEARCH("Project Mandate",AI103)))</formula>
    </cfRule>
    <cfRule type="containsText" dxfId="586" priority="583" operator="containsText" text="Opportunity Brief">
      <formula>NOT(ISERROR(SEARCH("Opportunity Brief",AI103)))</formula>
    </cfRule>
  </conditionalFormatting>
  <conditionalFormatting sqref="AI103:AI117">
    <cfRule type="containsText" dxfId="585" priority="586" operator="containsText" text="Minor capital guidelines">
      <formula>NOT(ISERROR(SEARCH("Minor capital guidelines",AI103)))</formula>
    </cfRule>
  </conditionalFormatting>
  <conditionalFormatting sqref="AI103:AI117">
    <cfRule type="containsText" dxfId="584" priority="587" operator="containsText" text="No f'cast doc sub">
      <formula>NOT(ISERROR(SEARCH("No f'cast doc sub",AI103)))</formula>
    </cfRule>
    <cfRule type="containsText" dxfId="583" priority="588" operator="containsText" text="YES">
      <formula>NOT(ISERROR(SEARCH("YES",AI103)))</formula>
    </cfRule>
  </conditionalFormatting>
  <conditionalFormatting sqref="AI103:AI117">
    <cfRule type="containsText" dxfId="582" priority="585" operator="containsText" text="Options Analysis">
      <formula>NOT(ISERROR(SEARCH("Options Analysis",AI103)))</formula>
    </cfRule>
  </conditionalFormatting>
  <conditionalFormatting sqref="AI103:AI117">
    <cfRule type="containsText" dxfId="581" priority="584" operator="containsText" text="*Gate*">
      <formula>NOT(ISERROR(SEARCH("*Gate*",AI103)))</formula>
    </cfRule>
  </conditionalFormatting>
  <conditionalFormatting sqref="AI103:AI117">
    <cfRule type="containsText" dxfId="580" priority="581" operator="containsText" text="1">
      <formula>NOT(ISERROR(SEARCH("1",AI103)))</formula>
    </cfRule>
  </conditionalFormatting>
  <conditionalFormatting sqref="AI103:AI117">
    <cfRule type="containsText" dxfId="579" priority="580" operator="containsText" text="1">
      <formula>NOT(ISERROR(SEARCH("1",AI103)))</formula>
    </cfRule>
  </conditionalFormatting>
  <conditionalFormatting sqref="AJ103:AJ117">
    <cfRule type="containsText" dxfId="578" priority="573" operator="containsText" text="Project Mandate">
      <formula>NOT(ISERROR(SEARCH("Project Mandate",AJ103)))</formula>
    </cfRule>
    <cfRule type="containsText" dxfId="577" priority="574" operator="containsText" text="Opportunity Brief">
      <formula>NOT(ISERROR(SEARCH("Opportunity Brief",AJ103)))</formula>
    </cfRule>
  </conditionalFormatting>
  <conditionalFormatting sqref="AJ103:AJ117">
    <cfRule type="containsText" dxfId="576" priority="577" operator="containsText" text="Minor capital guidelines">
      <formula>NOT(ISERROR(SEARCH("Minor capital guidelines",AJ103)))</formula>
    </cfRule>
  </conditionalFormatting>
  <conditionalFormatting sqref="AJ103:AJ117">
    <cfRule type="containsText" dxfId="575" priority="578" operator="containsText" text="No f'cast doc sub">
      <formula>NOT(ISERROR(SEARCH("No f'cast doc sub",AJ103)))</formula>
    </cfRule>
    <cfRule type="containsText" dxfId="574" priority="579" operator="containsText" text="YES">
      <formula>NOT(ISERROR(SEARCH("YES",AJ103)))</formula>
    </cfRule>
  </conditionalFormatting>
  <conditionalFormatting sqref="AJ103:AJ117">
    <cfRule type="containsText" dxfId="573" priority="576" operator="containsText" text="Options Analysis">
      <formula>NOT(ISERROR(SEARCH("Options Analysis",AJ103)))</formula>
    </cfRule>
  </conditionalFormatting>
  <conditionalFormatting sqref="AJ103:AJ117">
    <cfRule type="containsText" dxfId="572" priority="575" operator="containsText" text="*Gate*">
      <formula>NOT(ISERROR(SEARCH("*Gate*",AJ103)))</formula>
    </cfRule>
  </conditionalFormatting>
  <conditionalFormatting sqref="AJ103:AJ117">
    <cfRule type="containsText" dxfId="571" priority="566" operator="containsText" text="Project Mandate">
      <formula>NOT(ISERROR(SEARCH("Project Mandate",AJ103)))</formula>
    </cfRule>
    <cfRule type="containsText" dxfId="570" priority="567" operator="containsText" text="Opportunity Brief">
      <formula>NOT(ISERROR(SEARCH("Opportunity Brief",AJ103)))</formula>
    </cfRule>
  </conditionalFormatting>
  <conditionalFormatting sqref="AJ103:AJ117">
    <cfRule type="containsText" dxfId="569" priority="570" operator="containsText" text="Minor capital guidelines">
      <formula>NOT(ISERROR(SEARCH("Minor capital guidelines",AJ103)))</formula>
    </cfRule>
  </conditionalFormatting>
  <conditionalFormatting sqref="AJ103:AJ117">
    <cfRule type="containsText" dxfId="568" priority="571" operator="containsText" text="No f'cast doc sub">
      <formula>NOT(ISERROR(SEARCH("No f'cast doc sub",AJ103)))</formula>
    </cfRule>
    <cfRule type="containsText" dxfId="567" priority="572" operator="containsText" text="YES">
      <formula>NOT(ISERROR(SEARCH("YES",AJ103)))</formula>
    </cfRule>
  </conditionalFormatting>
  <conditionalFormatting sqref="AJ103:AJ117">
    <cfRule type="containsText" dxfId="566" priority="569" operator="containsText" text="Options Analysis">
      <formula>NOT(ISERROR(SEARCH("Options Analysis",AJ103)))</formula>
    </cfRule>
  </conditionalFormatting>
  <conditionalFormatting sqref="AJ103:AJ117">
    <cfRule type="containsText" dxfId="565" priority="568" operator="containsText" text="*Gate*">
      <formula>NOT(ISERROR(SEARCH("*Gate*",AJ103)))</formula>
    </cfRule>
  </conditionalFormatting>
  <conditionalFormatting sqref="AJ103:AJ117">
    <cfRule type="containsText" dxfId="564" priority="565" operator="containsText" text="1">
      <formula>NOT(ISERROR(SEARCH("1",AJ103)))</formula>
    </cfRule>
  </conditionalFormatting>
  <conditionalFormatting sqref="AJ103:AJ117">
    <cfRule type="containsText" dxfId="563" priority="564" operator="containsText" text="1">
      <formula>NOT(ISERROR(SEARCH("1",AJ103)))</formula>
    </cfRule>
  </conditionalFormatting>
  <conditionalFormatting sqref="AH108:AJ108">
    <cfRule type="containsText" dxfId="562" priority="557" operator="containsText" text="Project Mandate">
      <formula>NOT(ISERROR(SEARCH("Project Mandate",AH108)))</formula>
    </cfRule>
    <cfRule type="containsText" dxfId="561" priority="558" operator="containsText" text="Opportunity Brief">
      <formula>NOT(ISERROR(SEARCH("Opportunity Brief",AH108)))</formula>
    </cfRule>
  </conditionalFormatting>
  <conditionalFormatting sqref="AH108:AJ108">
    <cfRule type="containsText" dxfId="560" priority="561" operator="containsText" text="Minor capital guidelines">
      <formula>NOT(ISERROR(SEARCH("Minor capital guidelines",AH108)))</formula>
    </cfRule>
  </conditionalFormatting>
  <conditionalFormatting sqref="AH108:AJ108">
    <cfRule type="containsText" dxfId="559" priority="562" operator="containsText" text="No f'cast doc sub">
      <formula>NOT(ISERROR(SEARCH("No f'cast doc sub",AH108)))</formula>
    </cfRule>
    <cfRule type="containsText" dxfId="558" priority="563" operator="containsText" text="YES">
      <formula>NOT(ISERROR(SEARCH("YES",AH108)))</formula>
    </cfRule>
  </conditionalFormatting>
  <conditionalFormatting sqref="AH108:AJ108">
    <cfRule type="containsText" dxfId="557" priority="560" operator="containsText" text="Options Analysis">
      <formula>NOT(ISERROR(SEARCH("Options Analysis",AH108)))</formula>
    </cfRule>
  </conditionalFormatting>
  <conditionalFormatting sqref="AH108:AJ108">
    <cfRule type="containsText" dxfId="556" priority="559" operator="containsText" text="*Gate*">
      <formula>NOT(ISERROR(SEARCH("*Gate*",AH108)))</formula>
    </cfRule>
  </conditionalFormatting>
  <conditionalFormatting sqref="AH109:AJ109">
    <cfRule type="containsText" dxfId="555" priority="550" operator="containsText" text="Project Mandate">
      <formula>NOT(ISERROR(SEARCH("Project Mandate",AH109)))</formula>
    </cfRule>
    <cfRule type="containsText" dxfId="554" priority="551" operator="containsText" text="Opportunity Brief">
      <formula>NOT(ISERROR(SEARCH("Opportunity Brief",AH109)))</formula>
    </cfRule>
  </conditionalFormatting>
  <conditionalFormatting sqref="AH109:AJ109">
    <cfRule type="containsText" dxfId="553" priority="554" operator="containsText" text="Minor capital guidelines">
      <formula>NOT(ISERROR(SEARCH("Minor capital guidelines",AH109)))</formula>
    </cfRule>
  </conditionalFormatting>
  <conditionalFormatting sqref="AH109:AJ109">
    <cfRule type="containsText" dxfId="552" priority="555" operator="containsText" text="No f'cast doc sub">
      <formula>NOT(ISERROR(SEARCH("No f'cast doc sub",AH109)))</formula>
    </cfRule>
    <cfRule type="containsText" dxfId="551" priority="556" operator="containsText" text="YES">
      <formula>NOT(ISERROR(SEARCH("YES",AH109)))</formula>
    </cfRule>
  </conditionalFormatting>
  <conditionalFormatting sqref="AH109:AJ109">
    <cfRule type="containsText" dxfId="550" priority="553" operator="containsText" text="Options Analysis">
      <formula>NOT(ISERROR(SEARCH("Options Analysis",AH109)))</formula>
    </cfRule>
  </conditionalFormatting>
  <conditionalFormatting sqref="AH109:AJ109">
    <cfRule type="containsText" dxfId="549" priority="552" operator="containsText" text="*Gate*">
      <formula>NOT(ISERROR(SEARCH("*Gate*",AH109)))</formula>
    </cfRule>
  </conditionalFormatting>
  <conditionalFormatting sqref="AH110:AJ110">
    <cfRule type="containsText" dxfId="548" priority="543" operator="containsText" text="Project Mandate">
      <formula>NOT(ISERROR(SEARCH("Project Mandate",AH110)))</formula>
    </cfRule>
    <cfRule type="containsText" dxfId="547" priority="544" operator="containsText" text="Opportunity Brief">
      <formula>NOT(ISERROR(SEARCH("Opportunity Brief",AH110)))</formula>
    </cfRule>
  </conditionalFormatting>
  <conditionalFormatting sqref="AH110:AJ110">
    <cfRule type="containsText" dxfId="546" priority="547" operator="containsText" text="Minor capital guidelines">
      <formula>NOT(ISERROR(SEARCH("Minor capital guidelines",AH110)))</formula>
    </cfRule>
  </conditionalFormatting>
  <conditionalFormatting sqref="AH110:AJ110">
    <cfRule type="containsText" dxfId="545" priority="548" operator="containsText" text="No f'cast doc sub">
      <formula>NOT(ISERROR(SEARCH("No f'cast doc sub",AH110)))</formula>
    </cfRule>
    <cfRule type="containsText" dxfId="544" priority="549" operator="containsText" text="YES">
      <formula>NOT(ISERROR(SEARCH("YES",AH110)))</formula>
    </cfRule>
  </conditionalFormatting>
  <conditionalFormatting sqref="AH110:AJ110">
    <cfRule type="containsText" dxfId="543" priority="546" operator="containsText" text="Options Analysis">
      <formula>NOT(ISERROR(SEARCH("Options Analysis",AH110)))</formula>
    </cfRule>
  </conditionalFormatting>
  <conditionalFormatting sqref="AH110:AJ110">
    <cfRule type="containsText" dxfId="542" priority="545" operator="containsText" text="*Gate*">
      <formula>NOT(ISERROR(SEARCH("*Gate*",AH110)))</formula>
    </cfRule>
  </conditionalFormatting>
  <conditionalFormatting sqref="AH111:AJ111">
    <cfRule type="containsText" dxfId="541" priority="536" operator="containsText" text="Project Mandate">
      <formula>NOT(ISERROR(SEARCH("Project Mandate",AH111)))</formula>
    </cfRule>
    <cfRule type="containsText" dxfId="540" priority="537" operator="containsText" text="Opportunity Brief">
      <formula>NOT(ISERROR(SEARCH("Opportunity Brief",AH111)))</formula>
    </cfRule>
  </conditionalFormatting>
  <conditionalFormatting sqref="AH111:AJ111">
    <cfRule type="containsText" dxfId="539" priority="540" operator="containsText" text="Minor capital guidelines">
      <formula>NOT(ISERROR(SEARCH("Minor capital guidelines",AH111)))</formula>
    </cfRule>
  </conditionalFormatting>
  <conditionalFormatting sqref="AH111:AJ111">
    <cfRule type="containsText" dxfId="538" priority="541" operator="containsText" text="No f'cast doc sub">
      <formula>NOT(ISERROR(SEARCH("No f'cast doc sub",AH111)))</formula>
    </cfRule>
    <cfRule type="containsText" dxfId="537" priority="542" operator="containsText" text="YES">
      <formula>NOT(ISERROR(SEARCH("YES",AH111)))</formula>
    </cfRule>
  </conditionalFormatting>
  <conditionalFormatting sqref="AH111:AJ111">
    <cfRule type="containsText" dxfId="536" priority="539" operator="containsText" text="Options Analysis">
      <formula>NOT(ISERROR(SEARCH("Options Analysis",AH111)))</formula>
    </cfRule>
  </conditionalFormatting>
  <conditionalFormatting sqref="AH111:AJ111">
    <cfRule type="containsText" dxfId="535" priority="538" operator="containsText" text="*Gate*">
      <formula>NOT(ISERROR(SEARCH("*Gate*",AH111)))</formula>
    </cfRule>
  </conditionalFormatting>
  <conditionalFormatting sqref="AH108">
    <cfRule type="containsText" dxfId="534" priority="529" operator="containsText" text="Project Mandate">
      <formula>NOT(ISERROR(SEARCH("Project Mandate",AH108)))</formula>
    </cfRule>
    <cfRule type="containsText" dxfId="533" priority="530" operator="containsText" text="Opportunity Brief">
      <formula>NOT(ISERROR(SEARCH("Opportunity Brief",AH108)))</formula>
    </cfRule>
  </conditionalFormatting>
  <conditionalFormatting sqref="AH108">
    <cfRule type="containsText" dxfId="532" priority="533" operator="containsText" text="Minor capital guidelines">
      <formula>NOT(ISERROR(SEARCH("Minor capital guidelines",AH108)))</formula>
    </cfRule>
  </conditionalFormatting>
  <conditionalFormatting sqref="AH108">
    <cfRule type="containsText" dxfId="531" priority="534" operator="containsText" text="No f'cast doc sub">
      <formula>NOT(ISERROR(SEARCH("No f'cast doc sub",AH108)))</formula>
    </cfRule>
    <cfRule type="containsText" dxfId="530" priority="535" operator="containsText" text="YES">
      <formula>NOT(ISERROR(SEARCH("YES",AH108)))</formula>
    </cfRule>
  </conditionalFormatting>
  <conditionalFormatting sqref="AH108">
    <cfRule type="containsText" dxfId="529" priority="532" operator="containsText" text="Options Analysis">
      <formula>NOT(ISERROR(SEARCH("Options Analysis",AH108)))</formula>
    </cfRule>
  </conditionalFormatting>
  <conditionalFormatting sqref="AH108">
    <cfRule type="containsText" dxfId="528" priority="531" operator="containsText" text="*Gate*">
      <formula>NOT(ISERROR(SEARCH("*Gate*",AH108)))</formula>
    </cfRule>
  </conditionalFormatting>
  <conditionalFormatting sqref="AI108">
    <cfRule type="containsText" dxfId="527" priority="522" operator="containsText" text="Project Mandate">
      <formula>NOT(ISERROR(SEARCH("Project Mandate",AI108)))</formula>
    </cfRule>
    <cfRule type="containsText" dxfId="526" priority="523" operator="containsText" text="Opportunity Brief">
      <formula>NOT(ISERROR(SEARCH("Opportunity Brief",AI108)))</formula>
    </cfRule>
  </conditionalFormatting>
  <conditionalFormatting sqref="AI108">
    <cfRule type="containsText" dxfId="525" priority="526" operator="containsText" text="Minor capital guidelines">
      <formula>NOT(ISERROR(SEARCH("Minor capital guidelines",AI108)))</formula>
    </cfRule>
  </conditionalFormatting>
  <conditionalFormatting sqref="AI108">
    <cfRule type="containsText" dxfId="524" priority="527" operator="containsText" text="No f'cast doc sub">
      <formula>NOT(ISERROR(SEARCH("No f'cast doc sub",AI108)))</formula>
    </cfRule>
    <cfRule type="containsText" dxfId="523" priority="528" operator="containsText" text="YES">
      <formula>NOT(ISERROR(SEARCH("YES",AI108)))</formula>
    </cfRule>
  </conditionalFormatting>
  <conditionalFormatting sqref="AI108">
    <cfRule type="containsText" dxfId="522" priority="525" operator="containsText" text="Options Analysis">
      <formula>NOT(ISERROR(SEARCH("Options Analysis",AI108)))</formula>
    </cfRule>
  </conditionalFormatting>
  <conditionalFormatting sqref="AI108">
    <cfRule type="containsText" dxfId="521" priority="524" operator="containsText" text="*Gate*">
      <formula>NOT(ISERROR(SEARCH("*Gate*",AI108)))</formula>
    </cfRule>
  </conditionalFormatting>
  <conditionalFormatting sqref="AI108">
    <cfRule type="containsText" dxfId="520" priority="515" operator="containsText" text="Project Mandate">
      <formula>NOT(ISERROR(SEARCH("Project Mandate",AI108)))</formula>
    </cfRule>
    <cfRule type="containsText" dxfId="519" priority="516" operator="containsText" text="Opportunity Brief">
      <formula>NOT(ISERROR(SEARCH("Opportunity Brief",AI108)))</formula>
    </cfRule>
  </conditionalFormatting>
  <conditionalFormatting sqref="AI108">
    <cfRule type="containsText" dxfId="518" priority="519" operator="containsText" text="Minor capital guidelines">
      <formula>NOT(ISERROR(SEARCH("Minor capital guidelines",AI108)))</formula>
    </cfRule>
  </conditionalFormatting>
  <conditionalFormatting sqref="AI108">
    <cfRule type="containsText" dxfId="517" priority="520" operator="containsText" text="No f'cast doc sub">
      <formula>NOT(ISERROR(SEARCH("No f'cast doc sub",AI108)))</formula>
    </cfRule>
    <cfRule type="containsText" dxfId="516" priority="521" operator="containsText" text="YES">
      <formula>NOT(ISERROR(SEARCH("YES",AI108)))</formula>
    </cfRule>
  </conditionalFormatting>
  <conditionalFormatting sqref="AI108">
    <cfRule type="containsText" dxfId="515" priority="518" operator="containsText" text="Options Analysis">
      <formula>NOT(ISERROR(SEARCH("Options Analysis",AI108)))</formula>
    </cfRule>
  </conditionalFormatting>
  <conditionalFormatting sqref="AI108">
    <cfRule type="containsText" dxfId="514" priority="517" operator="containsText" text="*Gate*">
      <formula>NOT(ISERROR(SEARCH("*Gate*",AI108)))</formula>
    </cfRule>
  </conditionalFormatting>
  <conditionalFormatting sqref="AI108">
    <cfRule type="containsText" dxfId="513" priority="514" operator="containsText" text="1">
      <formula>NOT(ISERROR(SEARCH("1",AI108)))</formula>
    </cfRule>
  </conditionalFormatting>
  <conditionalFormatting sqref="AI108">
    <cfRule type="containsText" dxfId="512" priority="513" operator="containsText" text="1">
      <formula>NOT(ISERROR(SEARCH("1",AI108)))</formula>
    </cfRule>
  </conditionalFormatting>
  <conditionalFormatting sqref="AH112:AJ112">
    <cfRule type="containsText" dxfId="511" priority="506" operator="containsText" text="Project Mandate">
      <formula>NOT(ISERROR(SEARCH("Project Mandate",AH112)))</formula>
    </cfRule>
    <cfRule type="containsText" dxfId="510" priority="507" operator="containsText" text="Opportunity Brief">
      <formula>NOT(ISERROR(SEARCH("Opportunity Brief",AH112)))</formula>
    </cfRule>
  </conditionalFormatting>
  <conditionalFormatting sqref="AH112:AJ112">
    <cfRule type="containsText" dxfId="509" priority="510" operator="containsText" text="Minor capital guidelines">
      <formula>NOT(ISERROR(SEARCH("Minor capital guidelines",AH112)))</formula>
    </cfRule>
  </conditionalFormatting>
  <conditionalFormatting sqref="AH112:AJ112">
    <cfRule type="containsText" dxfId="508" priority="511" operator="containsText" text="No f'cast doc sub">
      <formula>NOT(ISERROR(SEARCH("No f'cast doc sub",AH112)))</formula>
    </cfRule>
    <cfRule type="containsText" dxfId="507" priority="512" operator="containsText" text="YES">
      <formula>NOT(ISERROR(SEARCH("YES",AH112)))</formula>
    </cfRule>
  </conditionalFormatting>
  <conditionalFormatting sqref="AH112:AJ112">
    <cfRule type="containsText" dxfId="506" priority="509" operator="containsText" text="Options Analysis">
      <formula>NOT(ISERROR(SEARCH("Options Analysis",AH112)))</formula>
    </cfRule>
  </conditionalFormatting>
  <conditionalFormatting sqref="AH112:AJ112">
    <cfRule type="containsText" dxfId="505" priority="508" operator="containsText" text="*Gate*">
      <formula>NOT(ISERROR(SEARCH("*Gate*",AH112)))</formula>
    </cfRule>
  </conditionalFormatting>
  <conditionalFormatting sqref="AH113:AJ113">
    <cfRule type="containsText" dxfId="504" priority="499" operator="containsText" text="Project Mandate">
      <formula>NOT(ISERROR(SEARCH("Project Mandate",AH113)))</formula>
    </cfRule>
    <cfRule type="containsText" dxfId="503" priority="500" operator="containsText" text="Opportunity Brief">
      <formula>NOT(ISERROR(SEARCH("Opportunity Brief",AH113)))</formula>
    </cfRule>
  </conditionalFormatting>
  <conditionalFormatting sqref="AH113:AJ113">
    <cfRule type="containsText" dxfId="502" priority="503" operator="containsText" text="Minor capital guidelines">
      <formula>NOT(ISERROR(SEARCH("Minor capital guidelines",AH113)))</formula>
    </cfRule>
  </conditionalFormatting>
  <conditionalFormatting sqref="AH113:AJ113">
    <cfRule type="containsText" dxfId="501" priority="504" operator="containsText" text="No f'cast doc sub">
      <formula>NOT(ISERROR(SEARCH("No f'cast doc sub",AH113)))</formula>
    </cfRule>
    <cfRule type="containsText" dxfId="500" priority="505" operator="containsText" text="YES">
      <formula>NOT(ISERROR(SEARCH("YES",AH113)))</formula>
    </cfRule>
  </conditionalFormatting>
  <conditionalFormatting sqref="AH113:AJ113">
    <cfRule type="containsText" dxfId="499" priority="502" operator="containsText" text="Options Analysis">
      <formula>NOT(ISERROR(SEARCH("Options Analysis",AH113)))</formula>
    </cfRule>
  </conditionalFormatting>
  <conditionalFormatting sqref="AH113:AJ113">
    <cfRule type="containsText" dxfId="498" priority="501" operator="containsText" text="*Gate*">
      <formula>NOT(ISERROR(SEARCH("*Gate*",AH113)))</formula>
    </cfRule>
  </conditionalFormatting>
  <conditionalFormatting sqref="AH114:AJ114">
    <cfRule type="containsText" dxfId="497" priority="492" operator="containsText" text="Project Mandate">
      <formula>NOT(ISERROR(SEARCH("Project Mandate",AH114)))</formula>
    </cfRule>
    <cfRule type="containsText" dxfId="496" priority="493" operator="containsText" text="Opportunity Brief">
      <formula>NOT(ISERROR(SEARCH("Opportunity Brief",AH114)))</formula>
    </cfRule>
  </conditionalFormatting>
  <conditionalFormatting sqref="AH114:AJ114">
    <cfRule type="containsText" dxfId="495" priority="496" operator="containsText" text="Minor capital guidelines">
      <formula>NOT(ISERROR(SEARCH("Minor capital guidelines",AH114)))</formula>
    </cfRule>
  </conditionalFormatting>
  <conditionalFormatting sqref="AH114:AJ114">
    <cfRule type="containsText" dxfId="494" priority="497" operator="containsText" text="No f'cast doc sub">
      <formula>NOT(ISERROR(SEARCH("No f'cast doc sub",AH114)))</formula>
    </cfRule>
    <cfRule type="containsText" dxfId="493" priority="498" operator="containsText" text="YES">
      <formula>NOT(ISERROR(SEARCH("YES",AH114)))</formula>
    </cfRule>
  </conditionalFormatting>
  <conditionalFormatting sqref="AH114:AJ114">
    <cfRule type="containsText" dxfId="492" priority="495" operator="containsText" text="Options Analysis">
      <formula>NOT(ISERROR(SEARCH("Options Analysis",AH114)))</formula>
    </cfRule>
  </conditionalFormatting>
  <conditionalFormatting sqref="AH114:AJ114">
    <cfRule type="containsText" dxfId="491" priority="494" operator="containsText" text="*Gate*">
      <formula>NOT(ISERROR(SEARCH("*Gate*",AH114)))</formula>
    </cfRule>
  </conditionalFormatting>
  <conditionalFormatting sqref="AH115:AJ115">
    <cfRule type="containsText" dxfId="490" priority="485" operator="containsText" text="Project Mandate">
      <formula>NOT(ISERROR(SEARCH("Project Mandate",AH115)))</formula>
    </cfRule>
    <cfRule type="containsText" dxfId="489" priority="486" operator="containsText" text="Opportunity Brief">
      <formula>NOT(ISERROR(SEARCH("Opportunity Brief",AH115)))</formula>
    </cfRule>
  </conditionalFormatting>
  <conditionalFormatting sqref="AH115:AJ115">
    <cfRule type="containsText" dxfId="488" priority="489" operator="containsText" text="Minor capital guidelines">
      <formula>NOT(ISERROR(SEARCH("Minor capital guidelines",AH115)))</formula>
    </cfRule>
  </conditionalFormatting>
  <conditionalFormatting sqref="AH115:AJ115">
    <cfRule type="containsText" dxfId="487" priority="490" operator="containsText" text="No f'cast doc sub">
      <formula>NOT(ISERROR(SEARCH("No f'cast doc sub",AH115)))</formula>
    </cfRule>
    <cfRule type="containsText" dxfId="486" priority="491" operator="containsText" text="YES">
      <formula>NOT(ISERROR(SEARCH("YES",AH115)))</formula>
    </cfRule>
  </conditionalFormatting>
  <conditionalFormatting sqref="AH115:AJ115">
    <cfRule type="containsText" dxfId="485" priority="488" operator="containsText" text="Options Analysis">
      <formula>NOT(ISERROR(SEARCH("Options Analysis",AH115)))</formula>
    </cfRule>
  </conditionalFormatting>
  <conditionalFormatting sqref="AH115:AJ115">
    <cfRule type="containsText" dxfId="484" priority="487" operator="containsText" text="*Gate*">
      <formula>NOT(ISERROR(SEARCH("*Gate*",AH115)))</formula>
    </cfRule>
  </conditionalFormatting>
  <conditionalFormatting sqref="AH116:AJ116">
    <cfRule type="containsText" dxfId="483" priority="478" operator="containsText" text="Project Mandate">
      <formula>NOT(ISERROR(SEARCH("Project Mandate",AH116)))</formula>
    </cfRule>
    <cfRule type="containsText" dxfId="482" priority="479" operator="containsText" text="Opportunity Brief">
      <formula>NOT(ISERROR(SEARCH("Opportunity Brief",AH116)))</formula>
    </cfRule>
  </conditionalFormatting>
  <conditionalFormatting sqref="AH116:AJ116">
    <cfRule type="containsText" dxfId="481" priority="482" operator="containsText" text="Minor capital guidelines">
      <formula>NOT(ISERROR(SEARCH("Minor capital guidelines",AH116)))</formula>
    </cfRule>
  </conditionalFormatting>
  <conditionalFormatting sqref="AH116:AJ116">
    <cfRule type="containsText" dxfId="480" priority="483" operator="containsText" text="No f'cast doc sub">
      <formula>NOT(ISERROR(SEARCH("No f'cast doc sub",AH116)))</formula>
    </cfRule>
    <cfRule type="containsText" dxfId="479" priority="484" operator="containsText" text="YES">
      <formula>NOT(ISERROR(SEARCH("YES",AH116)))</formula>
    </cfRule>
  </conditionalFormatting>
  <conditionalFormatting sqref="AH116:AJ116">
    <cfRule type="containsText" dxfId="478" priority="481" operator="containsText" text="Options Analysis">
      <formula>NOT(ISERROR(SEARCH("Options Analysis",AH116)))</formula>
    </cfRule>
  </conditionalFormatting>
  <conditionalFormatting sqref="AH116:AJ116">
    <cfRule type="containsText" dxfId="477" priority="480" operator="containsText" text="*Gate*">
      <formula>NOT(ISERROR(SEARCH("*Gate*",AH116)))</formula>
    </cfRule>
  </conditionalFormatting>
  <conditionalFormatting sqref="AH117:AJ117">
    <cfRule type="containsText" dxfId="476" priority="471" operator="containsText" text="Project Mandate">
      <formula>NOT(ISERROR(SEARCH("Project Mandate",AH117)))</formula>
    </cfRule>
    <cfRule type="containsText" dxfId="475" priority="472" operator="containsText" text="Opportunity Brief">
      <formula>NOT(ISERROR(SEARCH("Opportunity Brief",AH117)))</formula>
    </cfRule>
  </conditionalFormatting>
  <conditionalFormatting sqref="AH117:AJ117">
    <cfRule type="containsText" dxfId="474" priority="475" operator="containsText" text="Minor capital guidelines">
      <formula>NOT(ISERROR(SEARCH("Minor capital guidelines",AH117)))</formula>
    </cfRule>
  </conditionalFormatting>
  <conditionalFormatting sqref="AH117:AJ117">
    <cfRule type="containsText" dxfId="473" priority="476" operator="containsText" text="No f'cast doc sub">
      <formula>NOT(ISERROR(SEARCH("No f'cast doc sub",AH117)))</formula>
    </cfRule>
    <cfRule type="containsText" dxfId="472" priority="477" operator="containsText" text="YES">
      <formula>NOT(ISERROR(SEARCH("YES",AH117)))</formula>
    </cfRule>
  </conditionalFormatting>
  <conditionalFormatting sqref="AH117:AJ117">
    <cfRule type="containsText" dxfId="471" priority="474" operator="containsText" text="Options Analysis">
      <formula>NOT(ISERROR(SEARCH("Options Analysis",AH117)))</formula>
    </cfRule>
  </conditionalFormatting>
  <conditionalFormatting sqref="AH117:AJ117">
    <cfRule type="containsText" dxfId="470" priority="473" operator="containsText" text="*Gate*">
      <formula>NOT(ISERROR(SEARCH("*Gate*",AH117)))</formula>
    </cfRule>
  </conditionalFormatting>
  <conditionalFormatting sqref="AH119">
    <cfRule type="containsText" dxfId="469" priority="464" operator="containsText" text="Project Mandate">
      <formula>NOT(ISERROR(SEARCH("Project Mandate",AH119)))</formula>
    </cfRule>
    <cfRule type="containsText" dxfId="468" priority="465" operator="containsText" text="Opportunity Brief">
      <formula>NOT(ISERROR(SEARCH("Opportunity Brief",AH119)))</formula>
    </cfRule>
  </conditionalFormatting>
  <conditionalFormatting sqref="AH119">
    <cfRule type="containsText" dxfId="467" priority="468" operator="containsText" text="Minor capital guidelines">
      <formula>NOT(ISERROR(SEARCH("Minor capital guidelines",AH119)))</formula>
    </cfRule>
  </conditionalFormatting>
  <conditionalFormatting sqref="AH119">
    <cfRule type="containsText" dxfId="466" priority="469" operator="containsText" text="No f'cast doc sub">
      <formula>NOT(ISERROR(SEARCH("No f'cast doc sub",AH119)))</formula>
    </cfRule>
    <cfRule type="containsText" dxfId="465" priority="470" operator="containsText" text="YES">
      <formula>NOT(ISERROR(SEARCH("YES",AH119)))</formula>
    </cfRule>
  </conditionalFormatting>
  <conditionalFormatting sqref="AH119">
    <cfRule type="containsText" dxfId="464" priority="467" operator="containsText" text="Options Analysis">
      <formula>NOT(ISERROR(SEARCH("Options Analysis",AH119)))</formula>
    </cfRule>
  </conditionalFormatting>
  <conditionalFormatting sqref="AH119">
    <cfRule type="containsText" dxfId="463" priority="466" operator="containsText" text="*Gate*">
      <formula>NOT(ISERROR(SEARCH("*Gate*",AH119)))</formula>
    </cfRule>
  </conditionalFormatting>
  <conditionalFormatting sqref="AH119">
    <cfRule type="containsText" dxfId="462" priority="457" operator="containsText" text="Project Mandate">
      <formula>NOT(ISERROR(SEARCH("Project Mandate",AH119)))</formula>
    </cfRule>
    <cfRule type="containsText" dxfId="461" priority="458" operator="containsText" text="Opportunity Brief">
      <formula>NOT(ISERROR(SEARCH("Opportunity Brief",AH119)))</formula>
    </cfRule>
  </conditionalFormatting>
  <conditionalFormatting sqref="AH119">
    <cfRule type="containsText" dxfId="460" priority="461" operator="containsText" text="Minor capital guidelines">
      <formula>NOT(ISERROR(SEARCH("Minor capital guidelines",AH119)))</formula>
    </cfRule>
  </conditionalFormatting>
  <conditionalFormatting sqref="AH119">
    <cfRule type="containsText" dxfId="459" priority="462" operator="containsText" text="No f'cast doc sub">
      <formula>NOT(ISERROR(SEARCH("No f'cast doc sub",AH119)))</formula>
    </cfRule>
    <cfRule type="containsText" dxfId="458" priority="463" operator="containsText" text="YES">
      <formula>NOT(ISERROR(SEARCH("YES",AH119)))</formula>
    </cfRule>
  </conditionalFormatting>
  <conditionalFormatting sqref="AH119">
    <cfRule type="containsText" dxfId="457" priority="460" operator="containsText" text="Options Analysis">
      <formula>NOT(ISERROR(SEARCH("Options Analysis",AH119)))</formula>
    </cfRule>
  </conditionalFormatting>
  <conditionalFormatting sqref="AH119">
    <cfRule type="containsText" dxfId="456" priority="459" operator="containsText" text="*Gate*">
      <formula>NOT(ISERROR(SEARCH("*Gate*",AH119)))</formula>
    </cfRule>
  </conditionalFormatting>
  <conditionalFormatting sqref="AH119">
    <cfRule type="containsText" dxfId="455" priority="456" operator="containsText" text="1">
      <formula>NOT(ISERROR(SEARCH("1",AH119)))</formula>
    </cfRule>
  </conditionalFormatting>
  <conditionalFormatting sqref="AH119">
    <cfRule type="containsText" dxfId="454" priority="455" operator="containsText" text="1">
      <formula>NOT(ISERROR(SEARCH("1",AH119)))</formula>
    </cfRule>
  </conditionalFormatting>
  <conditionalFormatting sqref="AI119">
    <cfRule type="containsText" dxfId="453" priority="448" operator="containsText" text="Project Mandate">
      <formula>NOT(ISERROR(SEARCH("Project Mandate",AI119)))</formula>
    </cfRule>
    <cfRule type="containsText" dxfId="452" priority="449" operator="containsText" text="Opportunity Brief">
      <formula>NOT(ISERROR(SEARCH("Opportunity Brief",AI119)))</formula>
    </cfRule>
  </conditionalFormatting>
  <conditionalFormatting sqref="AI119">
    <cfRule type="containsText" dxfId="451" priority="452" operator="containsText" text="Minor capital guidelines">
      <formula>NOT(ISERROR(SEARCH("Minor capital guidelines",AI119)))</formula>
    </cfRule>
  </conditionalFormatting>
  <conditionalFormatting sqref="AI119">
    <cfRule type="containsText" dxfId="450" priority="453" operator="containsText" text="No f'cast doc sub">
      <formula>NOT(ISERROR(SEARCH("No f'cast doc sub",AI119)))</formula>
    </cfRule>
    <cfRule type="containsText" dxfId="449" priority="454" operator="containsText" text="YES">
      <formula>NOT(ISERROR(SEARCH("YES",AI119)))</formula>
    </cfRule>
  </conditionalFormatting>
  <conditionalFormatting sqref="AI119">
    <cfRule type="containsText" dxfId="448" priority="451" operator="containsText" text="Options Analysis">
      <formula>NOT(ISERROR(SEARCH("Options Analysis",AI119)))</formula>
    </cfRule>
  </conditionalFormatting>
  <conditionalFormatting sqref="AI119">
    <cfRule type="containsText" dxfId="447" priority="450" operator="containsText" text="*Gate*">
      <formula>NOT(ISERROR(SEARCH("*Gate*",AI119)))</formula>
    </cfRule>
  </conditionalFormatting>
  <conditionalFormatting sqref="AI119">
    <cfRule type="containsText" dxfId="446" priority="441" operator="containsText" text="Project Mandate">
      <formula>NOT(ISERROR(SEARCH("Project Mandate",AI119)))</formula>
    </cfRule>
    <cfRule type="containsText" dxfId="445" priority="442" operator="containsText" text="Opportunity Brief">
      <formula>NOT(ISERROR(SEARCH("Opportunity Brief",AI119)))</formula>
    </cfRule>
  </conditionalFormatting>
  <conditionalFormatting sqref="AI119">
    <cfRule type="containsText" dxfId="444" priority="445" operator="containsText" text="Minor capital guidelines">
      <formula>NOT(ISERROR(SEARCH("Minor capital guidelines",AI119)))</formula>
    </cfRule>
  </conditionalFormatting>
  <conditionalFormatting sqref="AI119">
    <cfRule type="containsText" dxfId="443" priority="446" operator="containsText" text="No f'cast doc sub">
      <formula>NOT(ISERROR(SEARCH("No f'cast doc sub",AI119)))</formula>
    </cfRule>
    <cfRule type="containsText" dxfId="442" priority="447" operator="containsText" text="YES">
      <formula>NOT(ISERROR(SEARCH("YES",AI119)))</formula>
    </cfRule>
  </conditionalFormatting>
  <conditionalFormatting sqref="AI119">
    <cfRule type="containsText" dxfId="441" priority="444" operator="containsText" text="Options Analysis">
      <formula>NOT(ISERROR(SEARCH("Options Analysis",AI119)))</formula>
    </cfRule>
  </conditionalFormatting>
  <conditionalFormatting sqref="AI119">
    <cfRule type="containsText" dxfId="440" priority="443" operator="containsText" text="*Gate*">
      <formula>NOT(ISERROR(SEARCH("*Gate*",AI119)))</formula>
    </cfRule>
  </conditionalFormatting>
  <conditionalFormatting sqref="AI119">
    <cfRule type="containsText" dxfId="439" priority="440" operator="containsText" text="1">
      <formula>NOT(ISERROR(SEARCH("1",AI119)))</formula>
    </cfRule>
  </conditionalFormatting>
  <conditionalFormatting sqref="AI119">
    <cfRule type="containsText" dxfId="438" priority="439" operator="containsText" text="1">
      <formula>NOT(ISERROR(SEARCH("1",AI119)))</formula>
    </cfRule>
  </conditionalFormatting>
  <conditionalFormatting sqref="AJ119">
    <cfRule type="containsText" dxfId="437" priority="432" operator="containsText" text="Project Mandate">
      <formula>NOT(ISERROR(SEARCH("Project Mandate",AJ119)))</formula>
    </cfRule>
    <cfRule type="containsText" dxfId="436" priority="433" operator="containsText" text="Opportunity Brief">
      <formula>NOT(ISERROR(SEARCH("Opportunity Brief",AJ119)))</formula>
    </cfRule>
  </conditionalFormatting>
  <conditionalFormatting sqref="AJ119">
    <cfRule type="containsText" dxfId="435" priority="436" operator="containsText" text="Minor capital guidelines">
      <formula>NOT(ISERROR(SEARCH("Minor capital guidelines",AJ119)))</formula>
    </cfRule>
  </conditionalFormatting>
  <conditionalFormatting sqref="AJ119">
    <cfRule type="containsText" dxfId="434" priority="437" operator="containsText" text="No f'cast doc sub">
      <formula>NOT(ISERROR(SEARCH("No f'cast doc sub",AJ119)))</formula>
    </cfRule>
    <cfRule type="containsText" dxfId="433" priority="438" operator="containsText" text="YES">
      <formula>NOT(ISERROR(SEARCH("YES",AJ119)))</formula>
    </cfRule>
  </conditionalFormatting>
  <conditionalFormatting sqref="AJ119">
    <cfRule type="containsText" dxfId="432" priority="435" operator="containsText" text="Options Analysis">
      <formula>NOT(ISERROR(SEARCH("Options Analysis",AJ119)))</formula>
    </cfRule>
  </conditionalFormatting>
  <conditionalFormatting sqref="AJ119">
    <cfRule type="containsText" dxfId="431" priority="434" operator="containsText" text="*Gate*">
      <formula>NOT(ISERROR(SEARCH("*Gate*",AJ119)))</formula>
    </cfRule>
  </conditionalFormatting>
  <conditionalFormatting sqref="AJ119">
    <cfRule type="containsText" dxfId="430" priority="425" operator="containsText" text="Project Mandate">
      <formula>NOT(ISERROR(SEARCH("Project Mandate",AJ119)))</formula>
    </cfRule>
    <cfRule type="containsText" dxfId="429" priority="426" operator="containsText" text="Opportunity Brief">
      <formula>NOT(ISERROR(SEARCH("Opportunity Brief",AJ119)))</formula>
    </cfRule>
  </conditionalFormatting>
  <conditionalFormatting sqref="AJ119">
    <cfRule type="containsText" dxfId="428" priority="429" operator="containsText" text="Minor capital guidelines">
      <formula>NOT(ISERROR(SEARCH("Minor capital guidelines",AJ119)))</formula>
    </cfRule>
  </conditionalFormatting>
  <conditionalFormatting sqref="AJ119">
    <cfRule type="containsText" dxfId="427" priority="430" operator="containsText" text="No f'cast doc sub">
      <formula>NOT(ISERROR(SEARCH("No f'cast doc sub",AJ119)))</formula>
    </cfRule>
    <cfRule type="containsText" dxfId="426" priority="431" operator="containsText" text="YES">
      <formula>NOT(ISERROR(SEARCH("YES",AJ119)))</formula>
    </cfRule>
  </conditionalFormatting>
  <conditionalFormatting sqref="AJ119">
    <cfRule type="containsText" dxfId="425" priority="428" operator="containsText" text="Options Analysis">
      <formula>NOT(ISERROR(SEARCH("Options Analysis",AJ119)))</formula>
    </cfRule>
  </conditionalFormatting>
  <conditionalFormatting sqref="AJ119">
    <cfRule type="containsText" dxfId="424" priority="427" operator="containsText" text="*Gate*">
      <formula>NOT(ISERROR(SEARCH("*Gate*",AJ119)))</formula>
    </cfRule>
  </conditionalFormatting>
  <conditionalFormatting sqref="AJ119">
    <cfRule type="containsText" dxfId="423" priority="424" operator="containsText" text="1">
      <formula>NOT(ISERROR(SEARCH("1",AJ119)))</formula>
    </cfRule>
  </conditionalFormatting>
  <conditionalFormatting sqref="AJ119">
    <cfRule type="containsText" dxfId="422" priority="423" operator="containsText" text="1">
      <formula>NOT(ISERROR(SEARCH("1",AJ119)))</formula>
    </cfRule>
  </conditionalFormatting>
  <conditionalFormatting sqref="AH119:AJ119">
    <cfRule type="containsText" dxfId="421" priority="416" operator="containsText" text="Project Mandate">
      <formula>NOT(ISERROR(SEARCH("Project Mandate",AH119)))</formula>
    </cfRule>
    <cfRule type="containsText" dxfId="420" priority="417" operator="containsText" text="Opportunity Brief">
      <formula>NOT(ISERROR(SEARCH("Opportunity Brief",AH119)))</formula>
    </cfRule>
  </conditionalFormatting>
  <conditionalFormatting sqref="AH119:AJ119">
    <cfRule type="containsText" dxfId="419" priority="420" operator="containsText" text="Minor capital guidelines">
      <formula>NOT(ISERROR(SEARCH("Minor capital guidelines",AH119)))</formula>
    </cfRule>
  </conditionalFormatting>
  <conditionalFormatting sqref="AH119:AJ119">
    <cfRule type="containsText" dxfId="418" priority="421" operator="containsText" text="No f'cast doc sub">
      <formula>NOT(ISERROR(SEARCH("No f'cast doc sub",AH119)))</formula>
    </cfRule>
    <cfRule type="containsText" dxfId="417" priority="422" operator="containsText" text="YES">
      <formula>NOT(ISERROR(SEARCH("YES",AH119)))</formula>
    </cfRule>
  </conditionalFormatting>
  <conditionalFormatting sqref="AH119:AJ119">
    <cfRule type="containsText" dxfId="416" priority="419" operator="containsText" text="Options Analysis">
      <formula>NOT(ISERROR(SEARCH("Options Analysis",AH119)))</formula>
    </cfRule>
  </conditionalFormatting>
  <conditionalFormatting sqref="AH119:AJ119">
    <cfRule type="containsText" dxfId="415" priority="418" operator="containsText" text="*Gate*">
      <formula>NOT(ISERROR(SEARCH("*Gate*",AH119)))</formula>
    </cfRule>
  </conditionalFormatting>
  <conditionalFormatting sqref="AH120">
    <cfRule type="containsText" dxfId="414" priority="409" operator="containsText" text="Project Mandate">
      <formula>NOT(ISERROR(SEARCH("Project Mandate",AH120)))</formula>
    </cfRule>
    <cfRule type="containsText" dxfId="413" priority="410" operator="containsText" text="Opportunity Brief">
      <formula>NOT(ISERROR(SEARCH("Opportunity Brief",AH120)))</formula>
    </cfRule>
  </conditionalFormatting>
  <conditionalFormatting sqref="AH120">
    <cfRule type="containsText" dxfId="412" priority="413" operator="containsText" text="Minor capital guidelines">
      <formula>NOT(ISERROR(SEARCH("Minor capital guidelines",AH120)))</formula>
    </cfRule>
  </conditionalFormatting>
  <conditionalFormatting sqref="AH120">
    <cfRule type="containsText" dxfId="411" priority="414" operator="containsText" text="No f'cast doc sub">
      <formula>NOT(ISERROR(SEARCH("No f'cast doc sub",AH120)))</formula>
    </cfRule>
    <cfRule type="containsText" dxfId="410" priority="415" operator="containsText" text="YES">
      <formula>NOT(ISERROR(SEARCH("YES",AH120)))</formula>
    </cfRule>
  </conditionalFormatting>
  <conditionalFormatting sqref="AH120">
    <cfRule type="containsText" dxfId="409" priority="412" operator="containsText" text="Options Analysis">
      <formula>NOT(ISERROR(SEARCH("Options Analysis",AH120)))</formula>
    </cfRule>
  </conditionalFormatting>
  <conditionalFormatting sqref="AH120">
    <cfRule type="containsText" dxfId="408" priority="411" operator="containsText" text="*Gate*">
      <formula>NOT(ISERROR(SEARCH("*Gate*",AH120)))</formula>
    </cfRule>
  </conditionalFormatting>
  <conditionalFormatting sqref="AH120">
    <cfRule type="containsText" dxfId="407" priority="402" operator="containsText" text="Project Mandate">
      <formula>NOT(ISERROR(SEARCH("Project Mandate",AH120)))</formula>
    </cfRule>
    <cfRule type="containsText" dxfId="406" priority="403" operator="containsText" text="Opportunity Brief">
      <formula>NOT(ISERROR(SEARCH("Opportunity Brief",AH120)))</formula>
    </cfRule>
  </conditionalFormatting>
  <conditionalFormatting sqref="AH120">
    <cfRule type="containsText" dxfId="405" priority="406" operator="containsText" text="Minor capital guidelines">
      <formula>NOT(ISERROR(SEARCH("Minor capital guidelines",AH120)))</formula>
    </cfRule>
  </conditionalFormatting>
  <conditionalFormatting sqref="AH120">
    <cfRule type="containsText" dxfId="404" priority="407" operator="containsText" text="No f'cast doc sub">
      <formula>NOT(ISERROR(SEARCH("No f'cast doc sub",AH120)))</formula>
    </cfRule>
    <cfRule type="containsText" dxfId="403" priority="408" operator="containsText" text="YES">
      <formula>NOT(ISERROR(SEARCH("YES",AH120)))</formula>
    </cfRule>
  </conditionalFormatting>
  <conditionalFormatting sqref="AH120">
    <cfRule type="containsText" dxfId="402" priority="405" operator="containsText" text="Options Analysis">
      <formula>NOT(ISERROR(SEARCH("Options Analysis",AH120)))</formula>
    </cfRule>
  </conditionalFormatting>
  <conditionalFormatting sqref="AH120">
    <cfRule type="containsText" dxfId="401" priority="404" operator="containsText" text="*Gate*">
      <formula>NOT(ISERROR(SEARCH("*Gate*",AH120)))</formula>
    </cfRule>
  </conditionalFormatting>
  <conditionalFormatting sqref="AH120">
    <cfRule type="containsText" dxfId="400" priority="401" operator="containsText" text="1">
      <formula>NOT(ISERROR(SEARCH("1",AH120)))</formula>
    </cfRule>
  </conditionalFormatting>
  <conditionalFormatting sqref="AH120">
    <cfRule type="containsText" dxfId="399" priority="400" operator="containsText" text="1">
      <formula>NOT(ISERROR(SEARCH("1",AH120)))</formula>
    </cfRule>
  </conditionalFormatting>
  <conditionalFormatting sqref="AI120">
    <cfRule type="containsText" dxfId="398" priority="393" operator="containsText" text="Project Mandate">
      <formula>NOT(ISERROR(SEARCH("Project Mandate",AI120)))</formula>
    </cfRule>
    <cfRule type="containsText" dxfId="397" priority="394" operator="containsText" text="Opportunity Brief">
      <formula>NOT(ISERROR(SEARCH("Opportunity Brief",AI120)))</formula>
    </cfRule>
  </conditionalFormatting>
  <conditionalFormatting sqref="AI120">
    <cfRule type="containsText" dxfId="396" priority="397" operator="containsText" text="Minor capital guidelines">
      <formula>NOT(ISERROR(SEARCH("Minor capital guidelines",AI120)))</formula>
    </cfRule>
  </conditionalFormatting>
  <conditionalFormatting sqref="AI120">
    <cfRule type="containsText" dxfId="395" priority="398" operator="containsText" text="No f'cast doc sub">
      <formula>NOT(ISERROR(SEARCH("No f'cast doc sub",AI120)))</formula>
    </cfRule>
    <cfRule type="containsText" dxfId="394" priority="399" operator="containsText" text="YES">
      <formula>NOT(ISERROR(SEARCH("YES",AI120)))</formula>
    </cfRule>
  </conditionalFormatting>
  <conditionalFormatting sqref="AI120">
    <cfRule type="containsText" dxfId="393" priority="396" operator="containsText" text="Options Analysis">
      <formula>NOT(ISERROR(SEARCH("Options Analysis",AI120)))</formula>
    </cfRule>
  </conditionalFormatting>
  <conditionalFormatting sqref="AI120">
    <cfRule type="containsText" dxfId="392" priority="395" operator="containsText" text="*Gate*">
      <formula>NOT(ISERROR(SEARCH("*Gate*",AI120)))</formula>
    </cfRule>
  </conditionalFormatting>
  <conditionalFormatting sqref="AI120">
    <cfRule type="containsText" dxfId="391" priority="386" operator="containsText" text="Project Mandate">
      <formula>NOT(ISERROR(SEARCH("Project Mandate",AI120)))</formula>
    </cfRule>
    <cfRule type="containsText" dxfId="390" priority="387" operator="containsText" text="Opportunity Brief">
      <formula>NOT(ISERROR(SEARCH("Opportunity Brief",AI120)))</formula>
    </cfRule>
  </conditionalFormatting>
  <conditionalFormatting sqref="AI120">
    <cfRule type="containsText" dxfId="389" priority="390" operator="containsText" text="Minor capital guidelines">
      <formula>NOT(ISERROR(SEARCH("Minor capital guidelines",AI120)))</formula>
    </cfRule>
  </conditionalFormatting>
  <conditionalFormatting sqref="AI120">
    <cfRule type="containsText" dxfId="388" priority="391" operator="containsText" text="No f'cast doc sub">
      <formula>NOT(ISERROR(SEARCH("No f'cast doc sub",AI120)))</formula>
    </cfRule>
    <cfRule type="containsText" dxfId="387" priority="392" operator="containsText" text="YES">
      <formula>NOT(ISERROR(SEARCH("YES",AI120)))</formula>
    </cfRule>
  </conditionalFormatting>
  <conditionalFormatting sqref="AI120">
    <cfRule type="containsText" dxfId="386" priority="389" operator="containsText" text="Options Analysis">
      <formula>NOT(ISERROR(SEARCH("Options Analysis",AI120)))</formula>
    </cfRule>
  </conditionalFormatting>
  <conditionalFormatting sqref="AI120">
    <cfRule type="containsText" dxfId="385" priority="388" operator="containsText" text="*Gate*">
      <formula>NOT(ISERROR(SEARCH("*Gate*",AI120)))</formula>
    </cfRule>
  </conditionalFormatting>
  <conditionalFormatting sqref="AI120">
    <cfRule type="containsText" dxfId="384" priority="385" operator="containsText" text="1">
      <formula>NOT(ISERROR(SEARCH("1",AI120)))</formula>
    </cfRule>
  </conditionalFormatting>
  <conditionalFormatting sqref="AI120">
    <cfRule type="containsText" dxfId="383" priority="384" operator="containsText" text="1">
      <formula>NOT(ISERROR(SEARCH("1",AI120)))</formula>
    </cfRule>
  </conditionalFormatting>
  <conditionalFormatting sqref="AJ120">
    <cfRule type="containsText" dxfId="382" priority="377" operator="containsText" text="Project Mandate">
      <formula>NOT(ISERROR(SEARCH("Project Mandate",AJ120)))</formula>
    </cfRule>
    <cfRule type="containsText" dxfId="381" priority="378" operator="containsText" text="Opportunity Brief">
      <formula>NOT(ISERROR(SEARCH("Opportunity Brief",AJ120)))</formula>
    </cfRule>
  </conditionalFormatting>
  <conditionalFormatting sqref="AJ120">
    <cfRule type="containsText" dxfId="380" priority="381" operator="containsText" text="Minor capital guidelines">
      <formula>NOT(ISERROR(SEARCH("Minor capital guidelines",AJ120)))</formula>
    </cfRule>
  </conditionalFormatting>
  <conditionalFormatting sqref="AJ120">
    <cfRule type="containsText" dxfId="379" priority="382" operator="containsText" text="No f'cast doc sub">
      <formula>NOT(ISERROR(SEARCH("No f'cast doc sub",AJ120)))</formula>
    </cfRule>
    <cfRule type="containsText" dxfId="378" priority="383" operator="containsText" text="YES">
      <formula>NOT(ISERROR(SEARCH("YES",AJ120)))</formula>
    </cfRule>
  </conditionalFormatting>
  <conditionalFormatting sqref="AJ120">
    <cfRule type="containsText" dxfId="377" priority="380" operator="containsText" text="Options Analysis">
      <formula>NOT(ISERROR(SEARCH("Options Analysis",AJ120)))</formula>
    </cfRule>
  </conditionalFormatting>
  <conditionalFormatting sqref="AJ120">
    <cfRule type="containsText" dxfId="376" priority="379" operator="containsText" text="*Gate*">
      <formula>NOT(ISERROR(SEARCH("*Gate*",AJ120)))</formula>
    </cfRule>
  </conditionalFormatting>
  <conditionalFormatting sqref="AJ120">
    <cfRule type="containsText" dxfId="375" priority="370" operator="containsText" text="Project Mandate">
      <formula>NOT(ISERROR(SEARCH("Project Mandate",AJ120)))</formula>
    </cfRule>
    <cfRule type="containsText" dxfId="374" priority="371" operator="containsText" text="Opportunity Brief">
      <formula>NOT(ISERROR(SEARCH("Opportunity Brief",AJ120)))</formula>
    </cfRule>
  </conditionalFormatting>
  <conditionalFormatting sqref="AJ120">
    <cfRule type="containsText" dxfId="373" priority="374" operator="containsText" text="Minor capital guidelines">
      <formula>NOT(ISERROR(SEARCH("Minor capital guidelines",AJ120)))</formula>
    </cfRule>
  </conditionalFormatting>
  <conditionalFormatting sqref="AJ120">
    <cfRule type="containsText" dxfId="372" priority="375" operator="containsText" text="No f'cast doc sub">
      <formula>NOT(ISERROR(SEARCH("No f'cast doc sub",AJ120)))</formula>
    </cfRule>
    <cfRule type="containsText" dxfId="371" priority="376" operator="containsText" text="YES">
      <formula>NOT(ISERROR(SEARCH("YES",AJ120)))</formula>
    </cfRule>
  </conditionalFormatting>
  <conditionalFormatting sqref="AJ120">
    <cfRule type="containsText" dxfId="370" priority="373" operator="containsText" text="Options Analysis">
      <formula>NOT(ISERROR(SEARCH("Options Analysis",AJ120)))</formula>
    </cfRule>
  </conditionalFormatting>
  <conditionalFormatting sqref="AJ120">
    <cfRule type="containsText" dxfId="369" priority="372" operator="containsText" text="*Gate*">
      <formula>NOT(ISERROR(SEARCH("*Gate*",AJ120)))</formula>
    </cfRule>
  </conditionalFormatting>
  <conditionalFormatting sqref="AJ120">
    <cfRule type="containsText" dxfId="368" priority="369" operator="containsText" text="1">
      <formula>NOT(ISERROR(SEARCH("1",AJ120)))</formula>
    </cfRule>
  </conditionalFormatting>
  <conditionalFormatting sqref="AJ120">
    <cfRule type="containsText" dxfId="367" priority="368" operator="containsText" text="1">
      <formula>NOT(ISERROR(SEARCH("1",AJ120)))</formula>
    </cfRule>
  </conditionalFormatting>
  <conditionalFormatting sqref="AH120:AJ120">
    <cfRule type="containsText" dxfId="366" priority="361" operator="containsText" text="Project Mandate">
      <formula>NOT(ISERROR(SEARCH("Project Mandate",AH120)))</formula>
    </cfRule>
    <cfRule type="containsText" dxfId="365" priority="362" operator="containsText" text="Opportunity Brief">
      <formula>NOT(ISERROR(SEARCH("Opportunity Brief",AH120)))</formula>
    </cfRule>
  </conditionalFormatting>
  <conditionalFormatting sqref="AH120:AJ120">
    <cfRule type="containsText" dxfId="364" priority="365" operator="containsText" text="Minor capital guidelines">
      <formula>NOT(ISERROR(SEARCH("Minor capital guidelines",AH120)))</formula>
    </cfRule>
  </conditionalFormatting>
  <conditionalFormatting sqref="AH120:AJ120">
    <cfRule type="containsText" dxfId="363" priority="366" operator="containsText" text="No f'cast doc sub">
      <formula>NOT(ISERROR(SEARCH("No f'cast doc sub",AH120)))</formula>
    </cfRule>
    <cfRule type="containsText" dxfId="362" priority="367" operator="containsText" text="YES">
      <formula>NOT(ISERROR(SEARCH("YES",AH120)))</formula>
    </cfRule>
  </conditionalFormatting>
  <conditionalFormatting sqref="AH120:AJ120">
    <cfRule type="containsText" dxfId="361" priority="364" operator="containsText" text="Options Analysis">
      <formula>NOT(ISERROR(SEARCH("Options Analysis",AH120)))</formula>
    </cfRule>
  </conditionalFormatting>
  <conditionalFormatting sqref="AH120:AJ120">
    <cfRule type="containsText" dxfId="360" priority="363" operator="containsText" text="*Gate*">
      <formula>NOT(ISERROR(SEARCH("*Gate*",AH120)))</formula>
    </cfRule>
  </conditionalFormatting>
  <conditionalFormatting sqref="AH121">
    <cfRule type="containsText" dxfId="359" priority="354" operator="containsText" text="Project Mandate">
      <formula>NOT(ISERROR(SEARCH("Project Mandate",AH121)))</formula>
    </cfRule>
    <cfRule type="containsText" dxfId="358" priority="355" operator="containsText" text="Opportunity Brief">
      <formula>NOT(ISERROR(SEARCH("Opportunity Brief",AH121)))</formula>
    </cfRule>
  </conditionalFormatting>
  <conditionalFormatting sqref="AH121">
    <cfRule type="containsText" dxfId="357" priority="358" operator="containsText" text="Minor capital guidelines">
      <formula>NOT(ISERROR(SEARCH("Minor capital guidelines",AH121)))</formula>
    </cfRule>
  </conditionalFormatting>
  <conditionalFormatting sqref="AH121">
    <cfRule type="containsText" dxfId="356" priority="359" operator="containsText" text="No f'cast doc sub">
      <formula>NOT(ISERROR(SEARCH("No f'cast doc sub",AH121)))</formula>
    </cfRule>
    <cfRule type="containsText" dxfId="355" priority="360" operator="containsText" text="YES">
      <formula>NOT(ISERROR(SEARCH("YES",AH121)))</formula>
    </cfRule>
  </conditionalFormatting>
  <conditionalFormatting sqref="AH121">
    <cfRule type="containsText" dxfId="354" priority="357" operator="containsText" text="Options Analysis">
      <formula>NOT(ISERROR(SEARCH("Options Analysis",AH121)))</formula>
    </cfRule>
  </conditionalFormatting>
  <conditionalFormatting sqref="AH121">
    <cfRule type="containsText" dxfId="353" priority="356" operator="containsText" text="*Gate*">
      <formula>NOT(ISERROR(SEARCH("*Gate*",AH121)))</formula>
    </cfRule>
  </conditionalFormatting>
  <conditionalFormatting sqref="AH121">
    <cfRule type="containsText" dxfId="352" priority="347" operator="containsText" text="Project Mandate">
      <formula>NOT(ISERROR(SEARCH("Project Mandate",AH121)))</formula>
    </cfRule>
    <cfRule type="containsText" dxfId="351" priority="348" operator="containsText" text="Opportunity Brief">
      <formula>NOT(ISERROR(SEARCH("Opportunity Brief",AH121)))</formula>
    </cfRule>
  </conditionalFormatting>
  <conditionalFormatting sqref="AH121">
    <cfRule type="containsText" dxfId="350" priority="351" operator="containsText" text="Minor capital guidelines">
      <formula>NOT(ISERROR(SEARCH("Minor capital guidelines",AH121)))</formula>
    </cfRule>
  </conditionalFormatting>
  <conditionalFormatting sqref="AH121">
    <cfRule type="containsText" dxfId="349" priority="352" operator="containsText" text="No f'cast doc sub">
      <formula>NOT(ISERROR(SEARCH("No f'cast doc sub",AH121)))</formula>
    </cfRule>
    <cfRule type="containsText" dxfId="348" priority="353" operator="containsText" text="YES">
      <formula>NOT(ISERROR(SEARCH("YES",AH121)))</formula>
    </cfRule>
  </conditionalFormatting>
  <conditionalFormatting sqref="AH121">
    <cfRule type="containsText" dxfId="347" priority="350" operator="containsText" text="Options Analysis">
      <formula>NOT(ISERROR(SEARCH("Options Analysis",AH121)))</formula>
    </cfRule>
  </conditionalFormatting>
  <conditionalFormatting sqref="AH121">
    <cfRule type="containsText" dxfId="346" priority="349" operator="containsText" text="*Gate*">
      <formula>NOT(ISERROR(SEARCH("*Gate*",AH121)))</formula>
    </cfRule>
  </conditionalFormatting>
  <conditionalFormatting sqref="AH121">
    <cfRule type="containsText" dxfId="345" priority="346" operator="containsText" text="1">
      <formula>NOT(ISERROR(SEARCH("1",AH121)))</formula>
    </cfRule>
  </conditionalFormatting>
  <conditionalFormatting sqref="AH121">
    <cfRule type="containsText" dxfId="344" priority="345" operator="containsText" text="1">
      <formula>NOT(ISERROR(SEARCH("1",AH121)))</formula>
    </cfRule>
  </conditionalFormatting>
  <conditionalFormatting sqref="AI121">
    <cfRule type="containsText" dxfId="343" priority="338" operator="containsText" text="Project Mandate">
      <formula>NOT(ISERROR(SEARCH("Project Mandate",AI121)))</formula>
    </cfRule>
    <cfRule type="containsText" dxfId="342" priority="339" operator="containsText" text="Opportunity Brief">
      <formula>NOT(ISERROR(SEARCH("Opportunity Brief",AI121)))</formula>
    </cfRule>
  </conditionalFormatting>
  <conditionalFormatting sqref="AI121">
    <cfRule type="containsText" dxfId="341" priority="342" operator="containsText" text="Minor capital guidelines">
      <formula>NOT(ISERROR(SEARCH("Minor capital guidelines",AI121)))</formula>
    </cfRule>
  </conditionalFormatting>
  <conditionalFormatting sqref="AI121">
    <cfRule type="containsText" dxfId="340" priority="343" operator="containsText" text="No f'cast doc sub">
      <formula>NOT(ISERROR(SEARCH("No f'cast doc sub",AI121)))</formula>
    </cfRule>
    <cfRule type="containsText" dxfId="339" priority="344" operator="containsText" text="YES">
      <formula>NOT(ISERROR(SEARCH("YES",AI121)))</formula>
    </cfRule>
  </conditionalFormatting>
  <conditionalFormatting sqref="AI121">
    <cfRule type="containsText" dxfId="338" priority="341" operator="containsText" text="Options Analysis">
      <formula>NOT(ISERROR(SEARCH("Options Analysis",AI121)))</formula>
    </cfRule>
  </conditionalFormatting>
  <conditionalFormatting sqref="AI121">
    <cfRule type="containsText" dxfId="337" priority="340" operator="containsText" text="*Gate*">
      <formula>NOT(ISERROR(SEARCH("*Gate*",AI121)))</formula>
    </cfRule>
  </conditionalFormatting>
  <conditionalFormatting sqref="AI121">
    <cfRule type="containsText" dxfId="336" priority="331" operator="containsText" text="Project Mandate">
      <formula>NOT(ISERROR(SEARCH("Project Mandate",AI121)))</formula>
    </cfRule>
    <cfRule type="containsText" dxfId="335" priority="332" operator="containsText" text="Opportunity Brief">
      <formula>NOT(ISERROR(SEARCH("Opportunity Brief",AI121)))</formula>
    </cfRule>
  </conditionalFormatting>
  <conditionalFormatting sqref="AI121">
    <cfRule type="containsText" dxfId="334" priority="335" operator="containsText" text="Minor capital guidelines">
      <formula>NOT(ISERROR(SEARCH("Minor capital guidelines",AI121)))</formula>
    </cfRule>
  </conditionalFormatting>
  <conditionalFormatting sqref="AI121">
    <cfRule type="containsText" dxfId="333" priority="336" operator="containsText" text="No f'cast doc sub">
      <formula>NOT(ISERROR(SEARCH("No f'cast doc sub",AI121)))</formula>
    </cfRule>
    <cfRule type="containsText" dxfId="332" priority="337" operator="containsText" text="YES">
      <formula>NOT(ISERROR(SEARCH("YES",AI121)))</formula>
    </cfRule>
  </conditionalFormatting>
  <conditionalFormatting sqref="AI121">
    <cfRule type="containsText" dxfId="331" priority="334" operator="containsText" text="Options Analysis">
      <formula>NOT(ISERROR(SEARCH("Options Analysis",AI121)))</formula>
    </cfRule>
  </conditionalFormatting>
  <conditionalFormatting sqref="AI121">
    <cfRule type="containsText" dxfId="330" priority="333" operator="containsText" text="*Gate*">
      <formula>NOT(ISERROR(SEARCH("*Gate*",AI121)))</formula>
    </cfRule>
  </conditionalFormatting>
  <conditionalFormatting sqref="AI121">
    <cfRule type="containsText" dxfId="329" priority="330" operator="containsText" text="1">
      <formula>NOT(ISERROR(SEARCH("1",AI121)))</formula>
    </cfRule>
  </conditionalFormatting>
  <conditionalFormatting sqref="AI121">
    <cfRule type="containsText" dxfId="328" priority="329" operator="containsText" text="1">
      <formula>NOT(ISERROR(SEARCH("1",AI121)))</formula>
    </cfRule>
  </conditionalFormatting>
  <conditionalFormatting sqref="AJ121">
    <cfRule type="containsText" dxfId="327" priority="322" operator="containsText" text="Project Mandate">
      <formula>NOT(ISERROR(SEARCH("Project Mandate",AJ121)))</formula>
    </cfRule>
    <cfRule type="containsText" dxfId="326" priority="323" operator="containsText" text="Opportunity Brief">
      <formula>NOT(ISERROR(SEARCH("Opportunity Brief",AJ121)))</formula>
    </cfRule>
  </conditionalFormatting>
  <conditionalFormatting sqref="AJ121">
    <cfRule type="containsText" dxfId="325" priority="326" operator="containsText" text="Minor capital guidelines">
      <formula>NOT(ISERROR(SEARCH("Minor capital guidelines",AJ121)))</formula>
    </cfRule>
  </conditionalFormatting>
  <conditionalFormatting sqref="AJ121">
    <cfRule type="containsText" dxfId="324" priority="327" operator="containsText" text="No f'cast doc sub">
      <formula>NOT(ISERROR(SEARCH("No f'cast doc sub",AJ121)))</formula>
    </cfRule>
    <cfRule type="containsText" dxfId="323" priority="328" operator="containsText" text="YES">
      <formula>NOT(ISERROR(SEARCH("YES",AJ121)))</formula>
    </cfRule>
  </conditionalFormatting>
  <conditionalFormatting sqref="AJ121">
    <cfRule type="containsText" dxfId="322" priority="325" operator="containsText" text="Options Analysis">
      <formula>NOT(ISERROR(SEARCH("Options Analysis",AJ121)))</formula>
    </cfRule>
  </conditionalFormatting>
  <conditionalFormatting sqref="AJ121">
    <cfRule type="containsText" dxfId="321" priority="324" operator="containsText" text="*Gate*">
      <formula>NOT(ISERROR(SEARCH("*Gate*",AJ121)))</formula>
    </cfRule>
  </conditionalFormatting>
  <conditionalFormatting sqref="AJ121">
    <cfRule type="containsText" dxfId="320" priority="315" operator="containsText" text="Project Mandate">
      <formula>NOT(ISERROR(SEARCH("Project Mandate",AJ121)))</formula>
    </cfRule>
    <cfRule type="containsText" dxfId="319" priority="316" operator="containsText" text="Opportunity Brief">
      <formula>NOT(ISERROR(SEARCH("Opportunity Brief",AJ121)))</formula>
    </cfRule>
  </conditionalFormatting>
  <conditionalFormatting sqref="AJ121">
    <cfRule type="containsText" dxfId="318" priority="319" operator="containsText" text="Minor capital guidelines">
      <formula>NOT(ISERROR(SEARCH("Minor capital guidelines",AJ121)))</formula>
    </cfRule>
  </conditionalFormatting>
  <conditionalFormatting sqref="AJ121">
    <cfRule type="containsText" dxfId="317" priority="320" operator="containsText" text="No f'cast doc sub">
      <formula>NOT(ISERROR(SEARCH("No f'cast doc sub",AJ121)))</formula>
    </cfRule>
    <cfRule type="containsText" dxfId="316" priority="321" operator="containsText" text="YES">
      <formula>NOT(ISERROR(SEARCH("YES",AJ121)))</formula>
    </cfRule>
  </conditionalFormatting>
  <conditionalFormatting sqref="AJ121">
    <cfRule type="containsText" dxfId="315" priority="318" operator="containsText" text="Options Analysis">
      <formula>NOT(ISERROR(SEARCH("Options Analysis",AJ121)))</formula>
    </cfRule>
  </conditionalFormatting>
  <conditionalFormatting sqref="AJ121">
    <cfRule type="containsText" dxfId="314" priority="317" operator="containsText" text="*Gate*">
      <formula>NOT(ISERROR(SEARCH("*Gate*",AJ121)))</formula>
    </cfRule>
  </conditionalFormatting>
  <conditionalFormatting sqref="AJ121">
    <cfRule type="containsText" dxfId="313" priority="314" operator="containsText" text="1">
      <formula>NOT(ISERROR(SEARCH("1",AJ121)))</formula>
    </cfRule>
  </conditionalFormatting>
  <conditionalFormatting sqref="AJ121">
    <cfRule type="containsText" dxfId="312" priority="313" operator="containsText" text="1">
      <formula>NOT(ISERROR(SEARCH("1",AJ121)))</formula>
    </cfRule>
  </conditionalFormatting>
  <conditionalFormatting sqref="AH121:AJ121">
    <cfRule type="containsText" dxfId="311" priority="306" operator="containsText" text="Project Mandate">
      <formula>NOT(ISERROR(SEARCH("Project Mandate",AH121)))</formula>
    </cfRule>
    <cfRule type="containsText" dxfId="310" priority="307" operator="containsText" text="Opportunity Brief">
      <formula>NOT(ISERROR(SEARCH("Opportunity Brief",AH121)))</formula>
    </cfRule>
  </conditionalFormatting>
  <conditionalFormatting sqref="AH121:AJ121">
    <cfRule type="containsText" dxfId="309" priority="310" operator="containsText" text="Minor capital guidelines">
      <formula>NOT(ISERROR(SEARCH("Minor capital guidelines",AH121)))</formula>
    </cfRule>
  </conditionalFormatting>
  <conditionalFormatting sqref="AH121:AJ121">
    <cfRule type="containsText" dxfId="308" priority="311" operator="containsText" text="No f'cast doc sub">
      <formula>NOT(ISERROR(SEARCH("No f'cast doc sub",AH121)))</formula>
    </cfRule>
    <cfRule type="containsText" dxfId="307" priority="312" operator="containsText" text="YES">
      <formula>NOT(ISERROR(SEARCH("YES",AH121)))</formula>
    </cfRule>
  </conditionalFormatting>
  <conditionalFormatting sqref="AH121:AJ121">
    <cfRule type="containsText" dxfId="306" priority="309" operator="containsText" text="Options Analysis">
      <formula>NOT(ISERROR(SEARCH("Options Analysis",AH121)))</formula>
    </cfRule>
  </conditionalFormatting>
  <conditionalFormatting sqref="AH121:AJ121">
    <cfRule type="containsText" dxfId="305" priority="308" operator="containsText" text="*Gate*">
      <formula>NOT(ISERROR(SEARCH("*Gate*",AH121)))</formula>
    </cfRule>
  </conditionalFormatting>
  <conditionalFormatting sqref="AH122">
    <cfRule type="containsText" dxfId="304" priority="299" operator="containsText" text="Project Mandate">
      <formula>NOT(ISERROR(SEARCH("Project Mandate",AH122)))</formula>
    </cfRule>
    <cfRule type="containsText" dxfId="303" priority="300" operator="containsText" text="Opportunity Brief">
      <formula>NOT(ISERROR(SEARCH("Opportunity Brief",AH122)))</formula>
    </cfRule>
  </conditionalFormatting>
  <conditionalFormatting sqref="AH122">
    <cfRule type="containsText" dxfId="302" priority="303" operator="containsText" text="Minor capital guidelines">
      <formula>NOT(ISERROR(SEARCH("Minor capital guidelines",AH122)))</formula>
    </cfRule>
  </conditionalFormatting>
  <conditionalFormatting sqref="AH122">
    <cfRule type="containsText" dxfId="301" priority="304" operator="containsText" text="No f'cast doc sub">
      <formula>NOT(ISERROR(SEARCH("No f'cast doc sub",AH122)))</formula>
    </cfRule>
    <cfRule type="containsText" dxfId="300" priority="305" operator="containsText" text="YES">
      <formula>NOT(ISERROR(SEARCH("YES",AH122)))</formula>
    </cfRule>
  </conditionalFormatting>
  <conditionalFormatting sqref="AH122">
    <cfRule type="containsText" dxfId="299" priority="302" operator="containsText" text="Options Analysis">
      <formula>NOT(ISERROR(SEARCH("Options Analysis",AH122)))</formula>
    </cfRule>
  </conditionalFormatting>
  <conditionalFormatting sqref="AH122">
    <cfRule type="containsText" dxfId="298" priority="301" operator="containsText" text="*Gate*">
      <formula>NOT(ISERROR(SEARCH("*Gate*",AH122)))</formula>
    </cfRule>
  </conditionalFormatting>
  <conditionalFormatting sqref="AH122">
    <cfRule type="containsText" dxfId="297" priority="292" operator="containsText" text="Project Mandate">
      <formula>NOT(ISERROR(SEARCH("Project Mandate",AH122)))</formula>
    </cfRule>
    <cfRule type="containsText" dxfId="296" priority="293" operator="containsText" text="Opportunity Brief">
      <formula>NOT(ISERROR(SEARCH("Opportunity Brief",AH122)))</formula>
    </cfRule>
  </conditionalFormatting>
  <conditionalFormatting sqref="AH122">
    <cfRule type="containsText" dxfId="295" priority="296" operator="containsText" text="Minor capital guidelines">
      <formula>NOT(ISERROR(SEARCH("Minor capital guidelines",AH122)))</formula>
    </cfRule>
  </conditionalFormatting>
  <conditionalFormatting sqref="AH122">
    <cfRule type="containsText" dxfId="294" priority="297" operator="containsText" text="No f'cast doc sub">
      <formula>NOT(ISERROR(SEARCH("No f'cast doc sub",AH122)))</formula>
    </cfRule>
    <cfRule type="containsText" dxfId="293" priority="298" operator="containsText" text="YES">
      <formula>NOT(ISERROR(SEARCH("YES",AH122)))</formula>
    </cfRule>
  </conditionalFormatting>
  <conditionalFormatting sqref="AH122">
    <cfRule type="containsText" dxfId="292" priority="295" operator="containsText" text="Options Analysis">
      <formula>NOT(ISERROR(SEARCH("Options Analysis",AH122)))</formula>
    </cfRule>
  </conditionalFormatting>
  <conditionalFormatting sqref="AH122">
    <cfRule type="containsText" dxfId="291" priority="294" operator="containsText" text="*Gate*">
      <formula>NOT(ISERROR(SEARCH("*Gate*",AH122)))</formula>
    </cfRule>
  </conditionalFormatting>
  <conditionalFormatting sqref="AH122">
    <cfRule type="containsText" dxfId="290" priority="291" operator="containsText" text="1">
      <formula>NOT(ISERROR(SEARCH("1",AH122)))</formula>
    </cfRule>
  </conditionalFormatting>
  <conditionalFormatting sqref="AH122">
    <cfRule type="containsText" dxfId="289" priority="290" operator="containsText" text="1">
      <formula>NOT(ISERROR(SEARCH("1",AH122)))</formula>
    </cfRule>
  </conditionalFormatting>
  <conditionalFormatting sqref="AI122">
    <cfRule type="containsText" dxfId="288" priority="283" operator="containsText" text="Project Mandate">
      <formula>NOT(ISERROR(SEARCH("Project Mandate",AI122)))</formula>
    </cfRule>
    <cfRule type="containsText" dxfId="287" priority="284" operator="containsText" text="Opportunity Brief">
      <formula>NOT(ISERROR(SEARCH("Opportunity Brief",AI122)))</formula>
    </cfRule>
  </conditionalFormatting>
  <conditionalFormatting sqref="AI122">
    <cfRule type="containsText" dxfId="286" priority="287" operator="containsText" text="Minor capital guidelines">
      <formula>NOT(ISERROR(SEARCH("Minor capital guidelines",AI122)))</formula>
    </cfRule>
  </conditionalFormatting>
  <conditionalFormatting sqref="AI122">
    <cfRule type="containsText" dxfId="285" priority="288" operator="containsText" text="No f'cast doc sub">
      <formula>NOT(ISERROR(SEARCH("No f'cast doc sub",AI122)))</formula>
    </cfRule>
    <cfRule type="containsText" dxfId="284" priority="289" operator="containsText" text="YES">
      <formula>NOT(ISERROR(SEARCH("YES",AI122)))</formula>
    </cfRule>
  </conditionalFormatting>
  <conditionalFormatting sqref="AI122">
    <cfRule type="containsText" dxfId="283" priority="286" operator="containsText" text="Options Analysis">
      <formula>NOT(ISERROR(SEARCH("Options Analysis",AI122)))</formula>
    </cfRule>
  </conditionalFormatting>
  <conditionalFormatting sqref="AI122">
    <cfRule type="containsText" dxfId="282" priority="285" operator="containsText" text="*Gate*">
      <formula>NOT(ISERROR(SEARCH("*Gate*",AI122)))</formula>
    </cfRule>
  </conditionalFormatting>
  <conditionalFormatting sqref="AI122">
    <cfRule type="containsText" dxfId="281" priority="276" operator="containsText" text="Project Mandate">
      <formula>NOT(ISERROR(SEARCH("Project Mandate",AI122)))</formula>
    </cfRule>
    <cfRule type="containsText" dxfId="280" priority="277" operator="containsText" text="Opportunity Brief">
      <formula>NOT(ISERROR(SEARCH("Opportunity Brief",AI122)))</formula>
    </cfRule>
  </conditionalFormatting>
  <conditionalFormatting sqref="AI122">
    <cfRule type="containsText" dxfId="279" priority="280" operator="containsText" text="Minor capital guidelines">
      <formula>NOT(ISERROR(SEARCH("Minor capital guidelines",AI122)))</formula>
    </cfRule>
  </conditionalFormatting>
  <conditionalFormatting sqref="AI122">
    <cfRule type="containsText" dxfId="278" priority="281" operator="containsText" text="No f'cast doc sub">
      <formula>NOT(ISERROR(SEARCH("No f'cast doc sub",AI122)))</formula>
    </cfRule>
    <cfRule type="containsText" dxfId="277" priority="282" operator="containsText" text="YES">
      <formula>NOT(ISERROR(SEARCH("YES",AI122)))</formula>
    </cfRule>
  </conditionalFormatting>
  <conditionalFormatting sqref="AI122">
    <cfRule type="containsText" dxfId="276" priority="279" operator="containsText" text="Options Analysis">
      <formula>NOT(ISERROR(SEARCH("Options Analysis",AI122)))</formula>
    </cfRule>
  </conditionalFormatting>
  <conditionalFormatting sqref="AI122">
    <cfRule type="containsText" dxfId="275" priority="278" operator="containsText" text="*Gate*">
      <formula>NOT(ISERROR(SEARCH("*Gate*",AI122)))</formula>
    </cfRule>
  </conditionalFormatting>
  <conditionalFormatting sqref="AI122">
    <cfRule type="containsText" dxfId="274" priority="275" operator="containsText" text="1">
      <formula>NOT(ISERROR(SEARCH("1",AI122)))</formula>
    </cfRule>
  </conditionalFormatting>
  <conditionalFormatting sqref="AI122">
    <cfRule type="containsText" dxfId="273" priority="274" operator="containsText" text="1">
      <formula>NOT(ISERROR(SEARCH("1",AI122)))</formula>
    </cfRule>
  </conditionalFormatting>
  <conditionalFormatting sqref="AJ122">
    <cfRule type="containsText" dxfId="272" priority="267" operator="containsText" text="Project Mandate">
      <formula>NOT(ISERROR(SEARCH("Project Mandate",AJ122)))</formula>
    </cfRule>
    <cfRule type="containsText" dxfId="271" priority="268" operator="containsText" text="Opportunity Brief">
      <formula>NOT(ISERROR(SEARCH("Opportunity Brief",AJ122)))</formula>
    </cfRule>
  </conditionalFormatting>
  <conditionalFormatting sqref="AJ122">
    <cfRule type="containsText" dxfId="270" priority="271" operator="containsText" text="Minor capital guidelines">
      <formula>NOT(ISERROR(SEARCH("Minor capital guidelines",AJ122)))</formula>
    </cfRule>
  </conditionalFormatting>
  <conditionalFormatting sqref="AJ122">
    <cfRule type="containsText" dxfId="269" priority="272" operator="containsText" text="No f'cast doc sub">
      <formula>NOT(ISERROR(SEARCH("No f'cast doc sub",AJ122)))</formula>
    </cfRule>
    <cfRule type="containsText" dxfId="268" priority="273" operator="containsText" text="YES">
      <formula>NOT(ISERROR(SEARCH("YES",AJ122)))</formula>
    </cfRule>
  </conditionalFormatting>
  <conditionalFormatting sqref="AJ122">
    <cfRule type="containsText" dxfId="267" priority="270" operator="containsText" text="Options Analysis">
      <formula>NOT(ISERROR(SEARCH("Options Analysis",AJ122)))</formula>
    </cfRule>
  </conditionalFormatting>
  <conditionalFormatting sqref="AJ122">
    <cfRule type="containsText" dxfId="266" priority="269" operator="containsText" text="*Gate*">
      <formula>NOT(ISERROR(SEARCH("*Gate*",AJ122)))</formula>
    </cfRule>
  </conditionalFormatting>
  <conditionalFormatting sqref="AJ122">
    <cfRule type="containsText" dxfId="265" priority="260" operator="containsText" text="Project Mandate">
      <formula>NOT(ISERROR(SEARCH("Project Mandate",AJ122)))</formula>
    </cfRule>
    <cfRule type="containsText" dxfId="264" priority="261" operator="containsText" text="Opportunity Brief">
      <formula>NOT(ISERROR(SEARCH("Opportunity Brief",AJ122)))</formula>
    </cfRule>
  </conditionalFormatting>
  <conditionalFormatting sqref="AJ122">
    <cfRule type="containsText" dxfId="263" priority="264" operator="containsText" text="Minor capital guidelines">
      <formula>NOT(ISERROR(SEARCH("Minor capital guidelines",AJ122)))</formula>
    </cfRule>
  </conditionalFormatting>
  <conditionalFormatting sqref="AJ122">
    <cfRule type="containsText" dxfId="262" priority="265" operator="containsText" text="No f'cast doc sub">
      <formula>NOT(ISERROR(SEARCH("No f'cast doc sub",AJ122)))</formula>
    </cfRule>
    <cfRule type="containsText" dxfId="261" priority="266" operator="containsText" text="YES">
      <formula>NOT(ISERROR(SEARCH("YES",AJ122)))</formula>
    </cfRule>
  </conditionalFormatting>
  <conditionalFormatting sqref="AJ122">
    <cfRule type="containsText" dxfId="260" priority="263" operator="containsText" text="Options Analysis">
      <formula>NOT(ISERROR(SEARCH("Options Analysis",AJ122)))</formula>
    </cfRule>
  </conditionalFormatting>
  <conditionalFormatting sqref="AJ122">
    <cfRule type="containsText" dxfId="259" priority="262" operator="containsText" text="*Gate*">
      <formula>NOT(ISERROR(SEARCH("*Gate*",AJ122)))</formula>
    </cfRule>
  </conditionalFormatting>
  <conditionalFormatting sqref="AJ122">
    <cfRule type="containsText" dxfId="258" priority="259" operator="containsText" text="1">
      <formula>NOT(ISERROR(SEARCH("1",AJ122)))</formula>
    </cfRule>
  </conditionalFormatting>
  <conditionalFormatting sqref="AJ122">
    <cfRule type="containsText" dxfId="257" priority="258" operator="containsText" text="1">
      <formula>NOT(ISERROR(SEARCH("1",AJ122)))</formula>
    </cfRule>
  </conditionalFormatting>
  <conditionalFormatting sqref="AH122:AJ122">
    <cfRule type="containsText" dxfId="256" priority="251" operator="containsText" text="Project Mandate">
      <formula>NOT(ISERROR(SEARCH("Project Mandate",AH122)))</formula>
    </cfRule>
    <cfRule type="containsText" dxfId="255" priority="252" operator="containsText" text="Opportunity Brief">
      <formula>NOT(ISERROR(SEARCH("Opportunity Brief",AH122)))</formula>
    </cfRule>
  </conditionalFormatting>
  <conditionalFormatting sqref="AH122:AJ122">
    <cfRule type="containsText" dxfId="254" priority="255" operator="containsText" text="Minor capital guidelines">
      <formula>NOT(ISERROR(SEARCH("Minor capital guidelines",AH122)))</formula>
    </cfRule>
  </conditionalFormatting>
  <conditionalFormatting sqref="AH122:AJ122">
    <cfRule type="containsText" dxfId="253" priority="256" operator="containsText" text="No f'cast doc sub">
      <formula>NOT(ISERROR(SEARCH("No f'cast doc sub",AH122)))</formula>
    </cfRule>
    <cfRule type="containsText" dxfId="252" priority="257" operator="containsText" text="YES">
      <formula>NOT(ISERROR(SEARCH("YES",AH122)))</formula>
    </cfRule>
  </conditionalFormatting>
  <conditionalFormatting sqref="AH122:AJ122">
    <cfRule type="containsText" dxfId="251" priority="254" operator="containsText" text="Options Analysis">
      <formula>NOT(ISERROR(SEARCH("Options Analysis",AH122)))</formula>
    </cfRule>
  </conditionalFormatting>
  <conditionalFormatting sqref="AH122:AJ122">
    <cfRule type="containsText" dxfId="250" priority="253" operator="containsText" text="*Gate*">
      <formula>NOT(ISERROR(SEARCH("*Gate*",AH122)))</formula>
    </cfRule>
  </conditionalFormatting>
  <conditionalFormatting sqref="AH123">
    <cfRule type="containsText" dxfId="249" priority="244" operator="containsText" text="Project Mandate">
      <formula>NOT(ISERROR(SEARCH("Project Mandate",AH123)))</formula>
    </cfRule>
    <cfRule type="containsText" dxfId="248" priority="245" operator="containsText" text="Opportunity Brief">
      <formula>NOT(ISERROR(SEARCH("Opportunity Brief",AH123)))</formula>
    </cfRule>
  </conditionalFormatting>
  <conditionalFormatting sqref="AH123">
    <cfRule type="containsText" dxfId="247" priority="248" operator="containsText" text="Minor capital guidelines">
      <formula>NOT(ISERROR(SEARCH("Minor capital guidelines",AH123)))</formula>
    </cfRule>
  </conditionalFormatting>
  <conditionalFormatting sqref="AH123">
    <cfRule type="containsText" dxfId="246" priority="249" operator="containsText" text="No f'cast doc sub">
      <formula>NOT(ISERROR(SEARCH("No f'cast doc sub",AH123)))</formula>
    </cfRule>
    <cfRule type="containsText" dxfId="245" priority="250" operator="containsText" text="YES">
      <formula>NOT(ISERROR(SEARCH("YES",AH123)))</formula>
    </cfRule>
  </conditionalFormatting>
  <conditionalFormatting sqref="AH123">
    <cfRule type="containsText" dxfId="244" priority="247" operator="containsText" text="Options Analysis">
      <formula>NOT(ISERROR(SEARCH("Options Analysis",AH123)))</formula>
    </cfRule>
  </conditionalFormatting>
  <conditionalFormatting sqref="AH123">
    <cfRule type="containsText" dxfId="243" priority="246" operator="containsText" text="*Gate*">
      <formula>NOT(ISERROR(SEARCH("*Gate*",AH123)))</formula>
    </cfRule>
  </conditionalFormatting>
  <conditionalFormatting sqref="AH123">
    <cfRule type="containsText" dxfId="242" priority="237" operator="containsText" text="Project Mandate">
      <formula>NOT(ISERROR(SEARCH("Project Mandate",AH123)))</formula>
    </cfRule>
    <cfRule type="containsText" dxfId="241" priority="238" operator="containsText" text="Opportunity Brief">
      <formula>NOT(ISERROR(SEARCH("Opportunity Brief",AH123)))</formula>
    </cfRule>
  </conditionalFormatting>
  <conditionalFormatting sqref="AH123">
    <cfRule type="containsText" dxfId="240" priority="241" operator="containsText" text="Minor capital guidelines">
      <formula>NOT(ISERROR(SEARCH("Minor capital guidelines",AH123)))</formula>
    </cfRule>
  </conditionalFormatting>
  <conditionalFormatting sqref="AH123">
    <cfRule type="containsText" dxfId="239" priority="242" operator="containsText" text="No f'cast doc sub">
      <formula>NOT(ISERROR(SEARCH("No f'cast doc sub",AH123)))</formula>
    </cfRule>
    <cfRule type="containsText" dxfId="238" priority="243" operator="containsText" text="YES">
      <formula>NOT(ISERROR(SEARCH("YES",AH123)))</formula>
    </cfRule>
  </conditionalFormatting>
  <conditionalFormatting sqref="AH123">
    <cfRule type="containsText" dxfId="237" priority="240" operator="containsText" text="Options Analysis">
      <formula>NOT(ISERROR(SEARCH("Options Analysis",AH123)))</formula>
    </cfRule>
  </conditionalFormatting>
  <conditionalFormatting sqref="AH123">
    <cfRule type="containsText" dxfId="236" priority="239" operator="containsText" text="*Gate*">
      <formula>NOT(ISERROR(SEARCH("*Gate*",AH123)))</formula>
    </cfRule>
  </conditionalFormatting>
  <conditionalFormatting sqref="AH123">
    <cfRule type="containsText" dxfId="235" priority="236" operator="containsText" text="1">
      <formula>NOT(ISERROR(SEARCH("1",AH123)))</formula>
    </cfRule>
  </conditionalFormatting>
  <conditionalFormatting sqref="AH123">
    <cfRule type="containsText" dxfId="234" priority="235" operator="containsText" text="1">
      <formula>NOT(ISERROR(SEARCH("1",AH123)))</formula>
    </cfRule>
  </conditionalFormatting>
  <conditionalFormatting sqref="AI123">
    <cfRule type="containsText" dxfId="233" priority="228" operator="containsText" text="Project Mandate">
      <formula>NOT(ISERROR(SEARCH("Project Mandate",AI123)))</formula>
    </cfRule>
    <cfRule type="containsText" dxfId="232" priority="229" operator="containsText" text="Opportunity Brief">
      <formula>NOT(ISERROR(SEARCH("Opportunity Brief",AI123)))</formula>
    </cfRule>
  </conditionalFormatting>
  <conditionalFormatting sqref="AI123">
    <cfRule type="containsText" dxfId="231" priority="232" operator="containsText" text="Minor capital guidelines">
      <formula>NOT(ISERROR(SEARCH("Minor capital guidelines",AI123)))</formula>
    </cfRule>
  </conditionalFormatting>
  <conditionalFormatting sqref="AI123">
    <cfRule type="containsText" dxfId="230" priority="233" operator="containsText" text="No f'cast doc sub">
      <formula>NOT(ISERROR(SEARCH("No f'cast doc sub",AI123)))</formula>
    </cfRule>
    <cfRule type="containsText" dxfId="229" priority="234" operator="containsText" text="YES">
      <formula>NOT(ISERROR(SEARCH("YES",AI123)))</formula>
    </cfRule>
  </conditionalFormatting>
  <conditionalFormatting sqref="AI123">
    <cfRule type="containsText" dxfId="228" priority="231" operator="containsText" text="Options Analysis">
      <formula>NOT(ISERROR(SEARCH("Options Analysis",AI123)))</formula>
    </cfRule>
  </conditionalFormatting>
  <conditionalFormatting sqref="AI123">
    <cfRule type="containsText" dxfId="227" priority="230" operator="containsText" text="*Gate*">
      <formula>NOT(ISERROR(SEARCH("*Gate*",AI123)))</formula>
    </cfRule>
  </conditionalFormatting>
  <conditionalFormatting sqref="AI123">
    <cfRule type="containsText" dxfId="226" priority="221" operator="containsText" text="Project Mandate">
      <formula>NOT(ISERROR(SEARCH("Project Mandate",AI123)))</formula>
    </cfRule>
    <cfRule type="containsText" dxfId="225" priority="222" operator="containsText" text="Opportunity Brief">
      <formula>NOT(ISERROR(SEARCH("Opportunity Brief",AI123)))</formula>
    </cfRule>
  </conditionalFormatting>
  <conditionalFormatting sqref="AI123">
    <cfRule type="containsText" dxfId="224" priority="225" operator="containsText" text="Minor capital guidelines">
      <formula>NOT(ISERROR(SEARCH("Minor capital guidelines",AI123)))</formula>
    </cfRule>
  </conditionalFormatting>
  <conditionalFormatting sqref="AI123">
    <cfRule type="containsText" dxfId="223" priority="226" operator="containsText" text="No f'cast doc sub">
      <formula>NOT(ISERROR(SEARCH("No f'cast doc sub",AI123)))</formula>
    </cfRule>
    <cfRule type="containsText" dxfId="222" priority="227" operator="containsText" text="YES">
      <formula>NOT(ISERROR(SEARCH("YES",AI123)))</formula>
    </cfRule>
  </conditionalFormatting>
  <conditionalFormatting sqref="AI123">
    <cfRule type="containsText" dxfId="221" priority="224" operator="containsText" text="Options Analysis">
      <formula>NOT(ISERROR(SEARCH("Options Analysis",AI123)))</formula>
    </cfRule>
  </conditionalFormatting>
  <conditionalFormatting sqref="AI123">
    <cfRule type="containsText" dxfId="220" priority="223" operator="containsText" text="*Gate*">
      <formula>NOT(ISERROR(SEARCH("*Gate*",AI123)))</formula>
    </cfRule>
  </conditionalFormatting>
  <conditionalFormatting sqref="AI123">
    <cfRule type="containsText" dxfId="219" priority="220" operator="containsText" text="1">
      <formula>NOT(ISERROR(SEARCH("1",AI123)))</formula>
    </cfRule>
  </conditionalFormatting>
  <conditionalFormatting sqref="AI123">
    <cfRule type="containsText" dxfId="218" priority="219" operator="containsText" text="1">
      <formula>NOT(ISERROR(SEARCH("1",AI123)))</formula>
    </cfRule>
  </conditionalFormatting>
  <conditionalFormatting sqref="AJ123">
    <cfRule type="containsText" dxfId="217" priority="212" operator="containsText" text="Project Mandate">
      <formula>NOT(ISERROR(SEARCH("Project Mandate",AJ123)))</formula>
    </cfRule>
    <cfRule type="containsText" dxfId="216" priority="213" operator="containsText" text="Opportunity Brief">
      <formula>NOT(ISERROR(SEARCH("Opportunity Brief",AJ123)))</formula>
    </cfRule>
  </conditionalFormatting>
  <conditionalFormatting sqref="AJ123">
    <cfRule type="containsText" dxfId="215" priority="216" operator="containsText" text="Minor capital guidelines">
      <formula>NOT(ISERROR(SEARCH("Minor capital guidelines",AJ123)))</formula>
    </cfRule>
  </conditionalFormatting>
  <conditionalFormatting sqref="AJ123">
    <cfRule type="containsText" dxfId="214" priority="217" operator="containsText" text="No f'cast doc sub">
      <formula>NOT(ISERROR(SEARCH("No f'cast doc sub",AJ123)))</formula>
    </cfRule>
    <cfRule type="containsText" dxfId="213" priority="218" operator="containsText" text="YES">
      <formula>NOT(ISERROR(SEARCH("YES",AJ123)))</formula>
    </cfRule>
  </conditionalFormatting>
  <conditionalFormatting sqref="AJ123">
    <cfRule type="containsText" dxfId="212" priority="215" operator="containsText" text="Options Analysis">
      <formula>NOT(ISERROR(SEARCH("Options Analysis",AJ123)))</formula>
    </cfRule>
  </conditionalFormatting>
  <conditionalFormatting sqref="AJ123">
    <cfRule type="containsText" dxfId="211" priority="214" operator="containsText" text="*Gate*">
      <formula>NOT(ISERROR(SEARCH("*Gate*",AJ123)))</formula>
    </cfRule>
  </conditionalFormatting>
  <conditionalFormatting sqref="AJ123">
    <cfRule type="containsText" dxfId="210" priority="205" operator="containsText" text="Project Mandate">
      <formula>NOT(ISERROR(SEARCH("Project Mandate",AJ123)))</formula>
    </cfRule>
    <cfRule type="containsText" dxfId="209" priority="206" operator="containsText" text="Opportunity Brief">
      <formula>NOT(ISERROR(SEARCH("Opportunity Brief",AJ123)))</formula>
    </cfRule>
  </conditionalFormatting>
  <conditionalFormatting sqref="AJ123">
    <cfRule type="containsText" dxfId="208" priority="209" operator="containsText" text="Minor capital guidelines">
      <formula>NOT(ISERROR(SEARCH("Minor capital guidelines",AJ123)))</formula>
    </cfRule>
  </conditionalFormatting>
  <conditionalFormatting sqref="AJ123">
    <cfRule type="containsText" dxfId="207" priority="210" operator="containsText" text="No f'cast doc sub">
      <formula>NOT(ISERROR(SEARCH("No f'cast doc sub",AJ123)))</formula>
    </cfRule>
    <cfRule type="containsText" dxfId="206" priority="211" operator="containsText" text="YES">
      <formula>NOT(ISERROR(SEARCH("YES",AJ123)))</formula>
    </cfRule>
  </conditionalFormatting>
  <conditionalFormatting sqref="AJ123">
    <cfRule type="containsText" dxfId="205" priority="208" operator="containsText" text="Options Analysis">
      <formula>NOT(ISERROR(SEARCH("Options Analysis",AJ123)))</formula>
    </cfRule>
  </conditionalFormatting>
  <conditionalFormatting sqref="AJ123">
    <cfRule type="containsText" dxfId="204" priority="207" operator="containsText" text="*Gate*">
      <formula>NOT(ISERROR(SEARCH("*Gate*",AJ123)))</formula>
    </cfRule>
  </conditionalFormatting>
  <conditionalFormatting sqref="AJ123">
    <cfRule type="containsText" dxfId="203" priority="204" operator="containsText" text="1">
      <formula>NOT(ISERROR(SEARCH("1",AJ123)))</formula>
    </cfRule>
  </conditionalFormatting>
  <conditionalFormatting sqref="AJ123">
    <cfRule type="containsText" dxfId="202" priority="203" operator="containsText" text="1">
      <formula>NOT(ISERROR(SEARCH("1",AJ123)))</formula>
    </cfRule>
  </conditionalFormatting>
  <conditionalFormatting sqref="AH123:AJ123">
    <cfRule type="containsText" dxfId="201" priority="196" operator="containsText" text="Project Mandate">
      <formula>NOT(ISERROR(SEARCH("Project Mandate",AH123)))</formula>
    </cfRule>
    <cfRule type="containsText" dxfId="200" priority="197" operator="containsText" text="Opportunity Brief">
      <formula>NOT(ISERROR(SEARCH("Opportunity Brief",AH123)))</formula>
    </cfRule>
  </conditionalFormatting>
  <conditionalFormatting sqref="AH123:AJ123">
    <cfRule type="containsText" dxfId="199" priority="200" operator="containsText" text="Minor capital guidelines">
      <formula>NOT(ISERROR(SEARCH("Minor capital guidelines",AH123)))</formula>
    </cfRule>
  </conditionalFormatting>
  <conditionalFormatting sqref="AH123:AJ123">
    <cfRule type="containsText" dxfId="198" priority="201" operator="containsText" text="No f'cast doc sub">
      <formula>NOT(ISERROR(SEARCH("No f'cast doc sub",AH123)))</formula>
    </cfRule>
    <cfRule type="containsText" dxfId="197" priority="202" operator="containsText" text="YES">
      <formula>NOT(ISERROR(SEARCH("YES",AH123)))</formula>
    </cfRule>
  </conditionalFormatting>
  <conditionalFormatting sqref="AH123:AJ123">
    <cfRule type="containsText" dxfId="196" priority="199" operator="containsText" text="Options Analysis">
      <formula>NOT(ISERROR(SEARCH("Options Analysis",AH123)))</formula>
    </cfRule>
  </conditionalFormatting>
  <conditionalFormatting sqref="AH123:AJ123">
    <cfRule type="containsText" dxfId="195" priority="198" operator="containsText" text="*Gate*">
      <formula>NOT(ISERROR(SEARCH("*Gate*",AH123)))</formula>
    </cfRule>
  </conditionalFormatting>
  <conditionalFormatting sqref="AH124">
    <cfRule type="containsText" dxfId="194" priority="189" operator="containsText" text="Project Mandate">
      <formula>NOT(ISERROR(SEARCH("Project Mandate",AH124)))</formula>
    </cfRule>
    <cfRule type="containsText" dxfId="193" priority="190" operator="containsText" text="Opportunity Brief">
      <formula>NOT(ISERROR(SEARCH("Opportunity Brief",AH124)))</formula>
    </cfRule>
  </conditionalFormatting>
  <conditionalFormatting sqref="AH124">
    <cfRule type="containsText" dxfId="192" priority="193" operator="containsText" text="Minor capital guidelines">
      <formula>NOT(ISERROR(SEARCH("Minor capital guidelines",AH124)))</formula>
    </cfRule>
  </conditionalFormatting>
  <conditionalFormatting sqref="AH124">
    <cfRule type="containsText" dxfId="191" priority="194" operator="containsText" text="No f'cast doc sub">
      <formula>NOT(ISERROR(SEARCH("No f'cast doc sub",AH124)))</formula>
    </cfRule>
    <cfRule type="containsText" dxfId="190" priority="195" operator="containsText" text="YES">
      <formula>NOT(ISERROR(SEARCH("YES",AH124)))</formula>
    </cfRule>
  </conditionalFormatting>
  <conditionalFormatting sqref="AH124">
    <cfRule type="containsText" dxfId="189" priority="192" operator="containsText" text="Options Analysis">
      <formula>NOT(ISERROR(SEARCH("Options Analysis",AH124)))</formula>
    </cfRule>
  </conditionalFormatting>
  <conditionalFormatting sqref="AH124">
    <cfRule type="containsText" dxfId="188" priority="191" operator="containsText" text="*Gate*">
      <formula>NOT(ISERROR(SEARCH("*Gate*",AH124)))</formula>
    </cfRule>
  </conditionalFormatting>
  <conditionalFormatting sqref="AH124">
    <cfRule type="containsText" dxfId="187" priority="182" operator="containsText" text="Project Mandate">
      <formula>NOT(ISERROR(SEARCH("Project Mandate",AH124)))</formula>
    </cfRule>
    <cfRule type="containsText" dxfId="186" priority="183" operator="containsText" text="Opportunity Brief">
      <formula>NOT(ISERROR(SEARCH("Opportunity Brief",AH124)))</formula>
    </cfRule>
  </conditionalFormatting>
  <conditionalFormatting sqref="AH124">
    <cfRule type="containsText" dxfId="185" priority="186" operator="containsText" text="Minor capital guidelines">
      <formula>NOT(ISERROR(SEARCH("Minor capital guidelines",AH124)))</formula>
    </cfRule>
  </conditionalFormatting>
  <conditionalFormatting sqref="AH124">
    <cfRule type="containsText" dxfId="184" priority="187" operator="containsText" text="No f'cast doc sub">
      <formula>NOT(ISERROR(SEARCH("No f'cast doc sub",AH124)))</formula>
    </cfRule>
    <cfRule type="containsText" dxfId="183" priority="188" operator="containsText" text="YES">
      <formula>NOT(ISERROR(SEARCH("YES",AH124)))</formula>
    </cfRule>
  </conditionalFormatting>
  <conditionalFormatting sqref="AH124">
    <cfRule type="containsText" dxfId="182" priority="185" operator="containsText" text="Options Analysis">
      <formula>NOT(ISERROR(SEARCH("Options Analysis",AH124)))</formula>
    </cfRule>
  </conditionalFormatting>
  <conditionalFormatting sqref="AH124">
    <cfRule type="containsText" dxfId="181" priority="184" operator="containsText" text="*Gate*">
      <formula>NOT(ISERROR(SEARCH("*Gate*",AH124)))</formula>
    </cfRule>
  </conditionalFormatting>
  <conditionalFormatting sqref="AH124">
    <cfRule type="containsText" dxfId="180" priority="181" operator="containsText" text="1">
      <formula>NOT(ISERROR(SEARCH("1",AH124)))</formula>
    </cfRule>
  </conditionalFormatting>
  <conditionalFormatting sqref="AH124">
    <cfRule type="containsText" dxfId="179" priority="180" operator="containsText" text="1">
      <formula>NOT(ISERROR(SEARCH("1",AH124)))</formula>
    </cfRule>
  </conditionalFormatting>
  <conditionalFormatting sqref="AI124">
    <cfRule type="containsText" dxfId="178" priority="173" operator="containsText" text="Project Mandate">
      <formula>NOT(ISERROR(SEARCH("Project Mandate",AI124)))</formula>
    </cfRule>
    <cfRule type="containsText" dxfId="177" priority="174" operator="containsText" text="Opportunity Brief">
      <formula>NOT(ISERROR(SEARCH("Opportunity Brief",AI124)))</formula>
    </cfRule>
  </conditionalFormatting>
  <conditionalFormatting sqref="AI124">
    <cfRule type="containsText" dxfId="176" priority="177" operator="containsText" text="Minor capital guidelines">
      <formula>NOT(ISERROR(SEARCH("Minor capital guidelines",AI124)))</formula>
    </cfRule>
  </conditionalFormatting>
  <conditionalFormatting sqref="AI124">
    <cfRule type="containsText" dxfId="175" priority="178" operator="containsText" text="No f'cast doc sub">
      <formula>NOT(ISERROR(SEARCH("No f'cast doc sub",AI124)))</formula>
    </cfRule>
    <cfRule type="containsText" dxfId="174" priority="179" operator="containsText" text="YES">
      <formula>NOT(ISERROR(SEARCH("YES",AI124)))</formula>
    </cfRule>
  </conditionalFormatting>
  <conditionalFormatting sqref="AI124">
    <cfRule type="containsText" dxfId="173" priority="176" operator="containsText" text="Options Analysis">
      <formula>NOT(ISERROR(SEARCH("Options Analysis",AI124)))</formula>
    </cfRule>
  </conditionalFormatting>
  <conditionalFormatting sqref="AI124">
    <cfRule type="containsText" dxfId="172" priority="175" operator="containsText" text="*Gate*">
      <formula>NOT(ISERROR(SEARCH("*Gate*",AI124)))</formula>
    </cfRule>
  </conditionalFormatting>
  <conditionalFormatting sqref="AI124">
    <cfRule type="containsText" dxfId="171" priority="166" operator="containsText" text="Project Mandate">
      <formula>NOT(ISERROR(SEARCH("Project Mandate",AI124)))</formula>
    </cfRule>
    <cfRule type="containsText" dxfId="170" priority="167" operator="containsText" text="Opportunity Brief">
      <formula>NOT(ISERROR(SEARCH("Opportunity Brief",AI124)))</formula>
    </cfRule>
  </conditionalFormatting>
  <conditionalFormatting sqref="AI124">
    <cfRule type="containsText" dxfId="169" priority="170" operator="containsText" text="Minor capital guidelines">
      <formula>NOT(ISERROR(SEARCH("Minor capital guidelines",AI124)))</formula>
    </cfRule>
  </conditionalFormatting>
  <conditionalFormatting sqref="AI124">
    <cfRule type="containsText" dxfId="168" priority="171" operator="containsText" text="No f'cast doc sub">
      <formula>NOT(ISERROR(SEARCH("No f'cast doc sub",AI124)))</formula>
    </cfRule>
    <cfRule type="containsText" dxfId="167" priority="172" operator="containsText" text="YES">
      <formula>NOT(ISERROR(SEARCH("YES",AI124)))</formula>
    </cfRule>
  </conditionalFormatting>
  <conditionalFormatting sqref="AI124">
    <cfRule type="containsText" dxfId="166" priority="169" operator="containsText" text="Options Analysis">
      <formula>NOT(ISERROR(SEARCH("Options Analysis",AI124)))</formula>
    </cfRule>
  </conditionalFormatting>
  <conditionalFormatting sqref="AI124">
    <cfRule type="containsText" dxfId="165" priority="168" operator="containsText" text="*Gate*">
      <formula>NOT(ISERROR(SEARCH("*Gate*",AI124)))</formula>
    </cfRule>
  </conditionalFormatting>
  <conditionalFormatting sqref="AI124">
    <cfRule type="containsText" dxfId="164" priority="165" operator="containsText" text="1">
      <formula>NOT(ISERROR(SEARCH("1",AI124)))</formula>
    </cfRule>
  </conditionalFormatting>
  <conditionalFormatting sqref="AI124">
    <cfRule type="containsText" dxfId="163" priority="164" operator="containsText" text="1">
      <formula>NOT(ISERROR(SEARCH("1",AI124)))</formula>
    </cfRule>
  </conditionalFormatting>
  <conditionalFormatting sqref="AJ124">
    <cfRule type="containsText" dxfId="162" priority="157" operator="containsText" text="Project Mandate">
      <formula>NOT(ISERROR(SEARCH("Project Mandate",AJ124)))</formula>
    </cfRule>
    <cfRule type="containsText" dxfId="161" priority="158" operator="containsText" text="Opportunity Brief">
      <formula>NOT(ISERROR(SEARCH("Opportunity Brief",AJ124)))</formula>
    </cfRule>
  </conditionalFormatting>
  <conditionalFormatting sqref="AJ124">
    <cfRule type="containsText" dxfId="160" priority="161" operator="containsText" text="Minor capital guidelines">
      <formula>NOT(ISERROR(SEARCH("Minor capital guidelines",AJ124)))</formula>
    </cfRule>
  </conditionalFormatting>
  <conditionalFormatting sqref="AJ124">
    <cfRule type="containsText" dxfId="159" priority="162" operator="containsText" text="No f'cast doc sub">
      <formula>NOT(ISERROR(SEARCH("No f'cast doc sub",AJ124)))</formula>
    </cfRule>
    <cfRule type="containsText" dxfId="158" priority="163" operator="containsText" text="YES">
      <formula>NOT(ISERROR(SEARCH("YES",AJ124)))</formula>
    </cfRule>
  </conditionalFormatting>
  <conditionalFormatting sqref="AJ124">
    <cfRule type="containsText" dxfId="157" priority="160" operator="containsText" text="Options Analysis">
      <formula>NOT(ISERROR(SEARCH("Options Analysis",AJ124)))</formula>
    </cfRule>
  </conditionalFormatting>
  <conditionalFormatting sqref="AJ124">
    <cfRule type="containsText" dxfId="156" priority="159" operator="containsText" text="*Gate*">
      <formula>NOT(ISERROR(SEARCH("*Gate*",AJ124)))</formula>
    </cfRule>
  </conditionalFormatting>
  <conditionalFormatting sqref="AJ124">
    <cfRule type="containsText" dxfId="155" priority="150" operator="containsText" text="Project Mandate">
      <formula>NOT(ISERROR(SEARCH("Project Mandate",AJ124)))</formula>
    </cfRule>
    <cfRule type="containsText" dxfId="154" priority="151" operator="containsText" text="Opportunity Brief">
      <formula>NOT(ISERROR(SEARCH("Opportunity Brief",AJ124)))</formula>
    </cfRule>
  </conditionalFormatting>
  <conditionalFormatting sqref="AJ124">
    <cfRule type="containsText" dxfId="153" priority="154" operator="containsText" text="Minor capital guidelines">
      <formula>NOT(ISERROR(SEARCH("Minor capital guidelines",AJ124)))</formula>
    </cfRule>
  </conditionalFormatting>
  <conditionalFormatting sqref="AJ124">
    <cfRule type="containsText" dxfId="152" priority="155" operator="containsText" text="No f'cast doc sub">
      <formula>NOT(ISERROR(SEARCH("No f'cast doc sub",AJ124)))</formula>
    </cfRule>
    <cfRule type="containsText" dxfId="151" priority="156" operator="containsText" text="YES">
      <formula>NOT(ISERROR(SEARCH("YES",AJ124)))</formula>
    </cfRule>
  </conditionalFormatting>
  <conditionalFormatting sqref="AJ124">
    <cfRule type="containsText" dxfId="150" priority="153" operator="containsText" text="Options Analysis">
      <formula>NOT(ISERROR(SEARCH("Options Analysis",AJ124)))</formula>
    </cfRule>
  </conditionalFormatting>
  <conditionalFormatting sqref="AJ124">
    <cfRule type="containsText" dxfId="149" priority="152" operator="containsText" text="*Gate*">
      <formula>NOT(ISERROR(SEARCH("*Gate*",AJ124)))</formula>
    </cfRule>
  </conditionalFormatting>
  <conditionalFormatting sqref="AJ124">
    <cfRule type="containsText" dxfId="148" priority="149" operator="containsText" text="1">
      <formula>NOT(ISERROR(SEARCH("1",AJ124)))</formula>
    </cfRule>
  </conditionalFormatting>
  <conditionalFormatting sqref="AJ124">
    <cfRule type="containsText" dxfId="147" priority="148" operator="containsText" text="1">
      <formula>NOT(ISERROR(SEARCH("1",AJ124)))</formula>
    </cfRule>
  </conditionalFormatting>
  <conditionalFormatting sqref="AH124:AJ124">
    <cfRule type="containsText" dxfId="146" priority="141" operator="containsText" text="Project Mandate">
      <formula>NOT(ISERROR(SEARCH("Project Mandate",AH124)))</formula>
    </cfRule>
    <cfRule type="containsText" dxfId="145" priority="142" operator="containsText" text="Opportunity Brief">
      <formula>NOT(ISERROR(SEARCH("Opportunity Brief",AH124)))</formula>
    </cfRule>
  </conditionalFormatting>
  <conditionalFormatting sqref="AH124:AJ124">
    <cfRule type="containsText" dxfId="144" priority="145" operator="containsText" text="Minor capital guidelines">
      <formula>NOT(ISERROR(SEARCH("Minor capital guidelines",AH124)))</formula>
    </cfRule>
  </conditionalFormatting>
  <conditionalFormatting sqref="AH124:AJ124">
    <cfRule type="containsText" dxfId="143" priority="146" operator="containsText" text="No f'cast doc sub">
      <formula>NOT(ISERROR(SEARCH("No f'cast doc sub",AH124)))</formula>
    </cfRule>
    <cfRule type="containsText" dxfId="142" priority="147" operator="containsText" text="YES">
      <formula>NOT(ISERROR(SEARCH("YES",AH124)))</formula>
    </cfRule>
  </conditionalFormatting>
  <conditionalFormatting sqref="AH124:AJ124">
    <cfRule type="containsText" dxfId="141" priority="144" operator="containsText" text="Options Analysis">
      <formula>NOT(ISERROR(SEARCH("Options Analysis",AH124)))</formula>
    </cfRule>
  </conditionalFormatting>
  <conditionalFormatting sqref="AH124:AJ124">
    <cfRule type="containsText" dxfId="140" priority="143" operator="containsText" text="*Gate*">
      <formula>NOT(ISERROR(SEARCH("*Gate*",AH124)))</formula>
    </cfRule>
  </conditionalFormatting>
  <conditionalFormatting sqref="AH125:AH128">
    <cfRule type="containsText" dxfId="139" priority="134" operator="containsText" text="Project Mandate">
      <formula>NOT(ISERROR(SEARCH("Project Mandate",AH125)))</formula>
    </cfRule>
    <cfRule type="containsText" dxfId="138" priority="135" operator="containsText" text="Opportunity Brief">
      <formula>NOT(ISERROR(SEARCH("Opportunity Brief",AH125)))</formula>
    </cfRule>
  </conditionalFormatting>
  <conditionalFormatting sqref="AH125:AH128">
    <cfRule type="containsText" dxfId="137" priority="138" operator="containsText" text="Minor capital guidelines">
      <formula>NOT(ISERROR(SEARCH("Minor capital guidelines",AH125)))</formula>
    </cfRule>
  </conditionalFormatting>
  <conditionalFormatting sqref="AH125:AH128">
    <cfRule type="containsText" dxfId="136" priority="139" operator="containsText" text="No f'cast doc sub">
      <formula>NOT(ISERROR(SEARCH("No f'cast doc sub",AH125)))</formula>
    </cfRule>
    <cfRule type="containsText" dxfId="135" priority="140" operator="containsText" text="YES">
      <formula>NOT(ISERROR(SEARCH("YES",AH125)))</formula>
    </cfRule>
  </conditionalFormatting>
  <conditionalFormatting sqref="AH125:AH128">
    <cfRule type="containsText" dxfId="134" priority="137" operator="containsText" text="Options Analysis">
      <formula>NOT(ISERROR(SEARCH("Options Analysis",AH125)))</formula>
    </cfRule>
  </conditionalFormatting>
  <conditionalFormatting sqref="AH125:AH128">
    <cfRule type="containsText" dxfId="133" priority="136" operator="containsText" text="*Gate*">
      <formula>NOT(ISERROR(SEARCH("*Gate*",AH125)))</formula>
    </cfRule>
  </conditionalFormatting>
  <conditionalFormatting sqref="AH125:AH128">
    <cfRule type="containsText" dxfId="132" priority="127" operator="containsText" text="Project Mandate">
      <formula>NOT(ISERROR(SEARCH("Project Mandate",AH125)))</formula>
    </cfRule>
    <cfRule type="containsText" dxfId="131" priority="128" operator="containsText" text="Opportunity Brief">
      <formula>NOT(ISERROR(SEARCH("Opportunity Brief",AH125)))</formula>
    </cfRule>
  </conditionalFormatting>
  <conditionalFormatting sqref="AH125:AH128">
    <cfRule type="containsText" dxfId="130" priority="131" operator="containsText" text="Minor capital guidelines">
      <formula>NOT(ISERROR(SEARCH("Minor capital guidelines",AH125)))</formula>
    </cfRule>
  </conditionalFormatting>
  <conditionalFormatting sqref="AH125:AH128">
    <cfRule type="containsText" dxfId="129" priority="132" operator="containsText" text="No f'cast doc sub">
      <formula>NOT(ISERROR(SEARCH("No f'cast doc sub",AH125)))</formula>
    </cfRule>
    <cfRule type="containsText" dxfId="128" priority="133" operator="containsText" text="YES">
      <formula>NOT(ISERROR(SEARCH("YES",AH125)))</formula>
    </cfRule>
  </conditionalFormatting>
  <conditionalFormatting sqref="AH125:AH128">
    <cfRule type="containsText" dxfId="127" priority="130" operator="containsText" text="Options Analysis">
      <formula>NOT(ISERROR(SEARCH("Options Analysis",AH125)))</formula>
    </cfRule>
  </conditionalFormatting>
  <conditionalFormatting sqref="AH125:AH128">
    <cfRule type="containsText" dxfId="126" priority="129" operator="containsText" text="*Gate*">
      <formula>NOT(ISERROR(SEARCH("*Gate*",AH125)))</formula>
    </cfRule>
  </conditionalFormatting>
  <conditionalFormatting sqref="AH125:AH128">
    <cfRule type="containsText" dxfId="125" priority="126" operator="containsText" text="1">
      <formula>NOT(ISERROR(SEARCH("1",AH125)))</formula>
    </cfRule>
  </conditionalFormatting>
  <conditionalFormatting sqref="AH125:AH128">
    <cfRule type="containsText" dxfId="124" priority="125" operator="containsText" text="1">
      <formula>NOT(ISERROR(SEARCH("1",AH125)))</formula>
    </cfRule>
  </conditionalFormatting>
  <conditionalFormatting sqref="AI125:AI128">
    <cfRule type="containsText" dxfId="123" priority="118" operator="containsText" text="Project Mandate">
      <formula>NOT(ISERROR(SEARCH("Project Mandate",AI125)))</formula>
    </cfRule>
    <cfRule type="containsText" dxfId="122" priority="119" operator="containsText" text="Opportunity Brief">
      <formula>NOT(ISERROR(SEARCH("Opportunity Brief",AI125)))</formula>
    </cfRule>
  </conditionalFormatting>
  <conditionalFormatting sqref="AI125:AI128">
    <cfRule type="containsText" dxfId="121" priority="122" operator="containsText" text="Minor capital guidelines">
      <formula>NOT(ISERROR(SEARCH("Minor capital guidelines",AI125)))</formula>
    </cfRule>
  </conditionalFormatting>
  <conditionalFormatting sqref="AI125:AI128">
    <cfRule type="containsText" dxfId="120" priority="123" operator="containsText" text="No f'cast doc sub">
      <formula>NOT(ISERROR(SEARCH("No f'cast doc sub",AI125)))</formula>
    </cfRule>
    <cfRule type="containsText" dxfId="119" priority="124" operator="containsText" text="YES">
      <formula>NOT(ISERROR(SEARCH("YES",AI125)))</formula>
    </cfRule>
  </conditionalFormatting>
  <conditionalFormatting sqref="AI125:AI128">
    <cfRule type="containsText" dxfId="118" priority="121" operator="containsText" text="Options Analysis">
      <formula>NOT(ISERROR(SEARCH("Options Analysis",AI125)))</formula>
    </cfRule>
  </conditionalFormatting>
  <conditionalFormatting sqref="AI125:AI128">
    <cfRule type="containsText" dxfId="117" priority="120" operator="containsText" text="*Gate*">
      <formula>NOT(ISERROR(SEARCH("*Gate*",AI125)))</formula>
    </cfRule>
  </conditionalFormatting>
  <conditionalFormatting sqref="AI125:AI128">
    <cfRule type="containsText" dxfId="116" priority="111" operator="containsText" text="Project Mandate">
      <formula>NOT(ISERROR(SEARCH("Project Mandate",AI125)))</formula>
    </cfRule>
    <cfRule type="containsText" dxfId="115" priority="112" operator="containsText" text="Opportunity Brief">
      <formula>NOT(ISERROR(SEARCH("Opportunity Brief",AI125)))</formula>
    </cfRule>
  </conditionalFormatting>
  <conditionalFormatting sqref="AI125:AI128">
    <cfRule type="containsText" dxfId="114" priority="115" operator="containsText" text="Minor capital guidelines">
      <formula>NOT(ISERROR(SEARCH("Minor capital guidelines",AI125)))</formula>
    </cfRule>
  </conditionalFormatting>
  <conditionalFormatting sqref="AI125:AI128">
    <cfRule type="containsText" dxfId="113" priority="116" operator="containsText" text="No f'cast doc sub">
      <formula>NOT(ISERROR(SEARCH("No f'cast doc sub",AI125)))</formula>
    </cfRule>
    <cfRule type="containsText" dxfId="112" priority="117" operator="containsText" text="YES">
      <formula>NOT(ISERROR(SEARCH("YES",AI125)))</formula>
    </cfRule>
  </conditionalFormatting>
  <conditionalFormatting sqref="AI125:AI128">
    <cfRule type="containsText" dxfId="111" priority="114" operator="containsText" text="Options Analysis">
      <formula>NOT(ISERROR(SEARCH("Options Analysis",AI125)))</formula>
    </cfRule>
  </conditionalFormatting>
  <conditionalFormatting sqref="AI125:AI128">
    <cfRule type="containsText" dxfId="110" priority="113" operator="containsText" text="*Gate*">
      <formula>NOT(ISERROR(SEARCH("*Gate*",AI125)))</formula>
    </cfRule>
  </conditionalFormatting>
  <conditionalFormatting sqref="AI125:AI128">
    <cfRule type="containsText" dxfId="109" priority="110" operator="containsText" text="1">
      <formula>NOT(ISERROR(SEARCH("1",AI125)))</formula>
    </cfRule>
  </conditionalFormatting>
  <conditionalFormatting sqref="AI125:AI128">
    <cfRule type="containsText" dxfId="108" priority="109" operator="containsText" text="1">
      <formula>NOT(ISERROR(SEARCH("1",AI125)))</formula>
    </cfRule>
  </conditionalFormatting>
  <conditionalFormatting sqref="AJ125">
    <cfRule type="containsText" dxfId="107" priority="102" operator="containsText" text="Project Mandate">
      <formula>NOT(ISERROR(SEARCH("Project Mandate",AJ125)))</formula>
    </cfRule>
    <cfRule type="containsText" dxfId="106" priority="103" operator="containsText" text="Opportunity Brief">
      <formula>NOT(ISERROR(SEARCH("Opportunity Brief",AJ125)))</formula>
    </cfRule>
  </conditionalFormatting>
  <conditionalFormatting sqref="AJ125">
    <cfRule type="containsText" dxfId="105" priority="106" operator="containsText" text="Minor capital guidelines">
      <formula>NOT(ISERROR(SEARCH("Minor capital guidelines",AJ125)))</formula>
    </cfRule>
  </conditionalFormatting>
  <conditionalFormatting sqref="AJ125">
    <cfRule type="containsText" dxfId="104" priority="107" operator="containsText" text="No f'cast doc sub">
      <formula>NOT(ISERROR(SEARCH("No f'cast doc sub",AJ125)))</formula>
    </cfRule>
    <cfRule type="containsText" dxfId="103" priority="108" operator="containsText" text="YES">
      <formula>NOT(ISERROR(SEARCH("YES",AJ125)))</formula>
    </cfRule>
  </conditionalFormatting>
  <conditionalFormatting sqref="AJ125">
    <cfRule type="containsText" dxfId="102" priority="105" operator="containsText" text="Options Analysis">
      <formula>NOT(ISERROR(SEARCH("Options Analysis",AJ125)))</formula>
    </cfRule>
  </conditionalFormatting>
  <conditionalFormatting sqref="AJ125">
    <cfRule type="containsText" dxfId="101" priority="104" operator="containsText" text="*Gate*">
      <formula>NOT(ISERROR(SEARCH("*Gate*",AJ125)))</formula>
    </cfRule>
  </conditionalFormatting>
  <conditionalFormatting sqref="AJ125">
    <cfRule type="containsText" dxfId="100" priority="95" operator="containsText" text="Project Mandate">
      <formula>NOT(ISERROR(SEARCH("Project Mandate",AJ125)))</formula>
    </cfRule>
    <cfRule type="containsText" dxfId="99" priority="96" operator="containsText" text="Opportunity Brief">
      <formula>NOT(ISERROR(SEARCH("Opportunity Brief",AJ125)))</formula>
    </cfRule>
  </conditionalFormatting>
  <conditionalFormatting sqref="AJ125">
    <cfRule type="containsText" dxfId="98" priority="99" operator="containsText" text="Minor capital guidelines">
      <formula>NOT(ISERROR(SEARCH("Minor capital guidelines",AJ125)))</formula>
    </cfRule>
  </conditionalFormatting>
  <conditionalFormatting sqref="AJ125">
    <cfRule type="containsText" dxfId="97" priority="100" operator="containsText" text="No f'cast doc sub">
      <formula>NOT(ISERROR(SEARCH("No f'cast doc sub",AJ125)))</formula>
    </cfRule>
    <cfRule type="containsText" dxfId="96" priority="101" operator="containsText" text="YES">
      <formula>NOT(ISERROR(SEARCH("YES",AJ125)))</formula>
    </cfRule>
  </conditionalFormatting>
  <conditionalFormatting sqref="AJ125">
    <cfRule type="containsText" dxfId="95" priority="98" operator="containsText" text="Options Analysis">
      <formula>NOT(ISERROR(SEARCH("Options Analysis",AJ125)))</formula>
    </cfRule>
  </conditionalFormatting>
  <conditionalFormatting sqref="AJ125">
    <cfRule type="containsText" dxfId="94" priority="97" operator="containsText" text="*Gate*">
      <formula>NOT(ISERROR(SEARCH("*Gate*",AJ125)))</formula>
    </cfRule>
  </conditionalFormatting>
  <conditionalFormatting sqref="AJ125">
    <cfRule type="containsText" dxfId="93" priority="94" operator="containsText" text="1">
      <formula>NOT(ISERROR(SEARCH("1",AJ125)))</formula>
    </cfRule>
  </conditionalFormatting>
  <conditionalFormatting sqref="AJ125">
    <cfRule type="containsText" dxfId="92" priority="93" operator="containsText" text="1">
      <formula>NOT(ISERROR(SEARCH("1",AJ125)))</formula>
    </cfRule>
  </conditionalFormatting>
  <conditionalFormatting sqref="AH125:AJ125">
    <cfRule type="containsText" dxfId="91" priority="86" operator="containsText" text="Project Mandate">
      <formula>NOT(ISERROR(SEARCH("Project Mandate",AH125)))</formula>
    </cfRule>
    <cfRule type="containsText" dxfId="90" priority="87" operator="containsText" text="Opportunity Brief">
      <formula>NOT(ISERROR(SEARCH("Opportunity Brief",AH125)))</formula>
    </cfRule>
  </conditionalFormatting>
  <conditionalFormatting sqref="AH125:AJ125">
    <cfRule type="containsText" dxfId="89" priority="90" operator="containsText" text="Minor capital guidelines">
      <formula>NOT(ISERROR(SEARCH("Minor capital guidelines",AH125)))</formula>
    </cfRule>
  </conditionalFormatting>
  <conditionalFormatting sqref="AH125:AJ125">
    <cfRule type="containsText" dxfId="88" priority="91" operator="containsText" text="No f'cast doc sub">
      <formula>NOT(ISERROR(SEARCH("No f'cast doc sub",AH125)))</formula>
    </cfRule>
    <cfRule type="containsText" dxfId="87" priority="92" operator="containsText" text="YES">
      <formula>NOT(ISERROR(SEARCH("YES",AH125)))</formula>
    </cfRule>
  </conditionalFormatting>
  <conditionalFormatting sqref="AH125:AJ125">
    <cfRule type="containsText" dxfId="86" priority="89" operator="containsText" text="Options Analysis">
      <formula>NOT(ISERROR(SEARCH("Options Analysis",AH125)))</formula>
    </cfRule>
  </conditionalFormatting>
  <conditionalFormatting sqref="AH125:AJ125">
    <cfRule type="containsText" dxfId="85" priority="88" operator="containsText" text="*Gate*">
      <formula>NOT(ISERROR(SEARCH("*Gate*",AH125)))</formula>
    </cfRule>
  </conditionalFormatting>
  <conditionalFormatting sqref="AH126:AI126">
    <cfRule type="containsText" dxfId="84" priority="79" operator="containsText" text="Project Mandate">
      <formula>NOT(ISERROR(SEARCH("Project Mandate",AH126)))</formula>
    </cfRule>
    <cfRule type="containsText" dxfId="83" priority="80" operator="containsText" text="Opportunity Brief">
      <formula>NOT(ISERROR(SEARCH("Opportunity Brief",AH126)))</formula>
    </cfRule>
  </conditionalFormatting>
  <conditionalFormatting sqref="AH126:AI126">
    <cfRule type="containsText" dxfId="82" priority="83" operator="containsText" text="Minor capital guidelines">
      <formula>NOT(ISERROR(SEARCH("Minor capital guidelines",AH126)))</formula>
    </cfRule>
  </conditionalFormatting>
  <conditionalFormatting sqref="AH126:AI126">
    <cfRule type="containsText" dxfId="81" priority="84" operator="containsText" text="No f'cast doc sub">
      <formula>NOT(ISERROR(SEARCH("No f'cast doc sub",AH126)))</formula>
    </cfRule>
    <cfRule type="containsText" dxfId="80" priority="85" operator="containsText" text="YES">
      <formula>NOT(ISERROR(SEARCH("YES",AH126)))</formula>
    </cfRule>
  </conditionalFormatting>
  <conditionalFormatting sqref="AH126:AI126">
    <cfRule type="containsText" dxfId="79" priority="82" operator="containsText" text="Options Analysis">
      <formula>NOT(ISERROR(SEARCH("Options Analysis",AH126)))</formula>
    </cfRule>
  </conditionalFormatting>
  <conditionalFormatting sqref="AH126:AI126">
    <cfRule type="containsText" dxfId="78" priority="81" operator="containsText" text="*Gate*">
      <formula>NOT(ISERROR(SEARCH("*Gate*",AH126)))</formula>
    </cfRule>
  </conditionalFormatting>
  <conditionalFormatting sqref="AH127:AI127">
    <cfRule type="containsText" dxfId="77" priority="72" operator="containsText" text="Project Mandate">
      <formula>NOT(ISERROR(SEARCH("Project Mandate",AH127)))</formula>
    </cfRule>
    <cfRule type="containsText" dxfId="76" priority="73" operator="containsText" text="Opportunity Brief">
      <formula>NOT(ISERROR(SEARCH("Opportunity Brief",AH127)))</formula>
    </cfRule>
  </conditionalFormatting>
  <conditionalFormatting sqref="AH127:AI127">
    <cfRule type="containsText" dxfId="75" priority="76" operator="containsText" text="Minor capital guidelines">
      <formula>NOT(ISERROR(SEARCH("Minor capital guidelines",AH127)))</formula>
    </cfRule>
  </conditionalFormatting>
  <conditionalFormatting sqref="AH127:AI127">
    <cfRule type="containsText" dxfId="74" priority="77" operator="containsText" text="No f'cast doc sub">
      <formula>NOT(ISERROR(SEARCH("No f'cast doc sub",AH127)))</formula>
    </cfRule>
    <cfRule type="containsText" dxfId="73" priority="78" operator="containsText" text="YES">
      <formula>NOT(ISERROR(SEARCH("YES",AH127)))</formula>
    </cfRule>
  </conditionalFormatting>
  <conditionalFormatting sqref="AH127:AI127">
    <cfRule type="containsText" dxfId="72" priority="75" operator="containsText" text="Options Analysis">
      <formula>NOT(ISERROR(SEARCH("Options Analysis",AH127)))</formula>
    </cfRule>
  </conditionalFormatting>
  <conditionalFormatting sqref="AH127:AI127">
    <cfRule type="containsText" dxfId="71" priority="74" operator="containsText" text="*Gate*">
      <formula>NOT(ISERROR(SEARCH("*Gate*",AH127)))</formula>
    </cfRule>
  </conditionalFormatting>
  <conditionalFormatting sqref="AH128:AJ128">
    <cfRule type="containsText" dxfId="70" priority="65" operator="containsText" text="Project Mandate">
      <formula>NOT(ISERROR(SEARCH("Project Mandate",AH128)))</formula>
    </cfRule>
    <cfRule type="containsText" dxfId="69" priority="66" operator="containsText" text="Opportunity Brief">
      <formula>NOT(ISERROR(SEARCH("Opportunity Brief",AH128)))</formula>
    </cfRule>
  </conditionalFormatting>
  <conditionalFormatting sqref="AH128:AJ128">
    <cfRule type="containsText" dxfId="68" priority="69" operator="containsText" text="Minor capital guidelines">
      <formula>NOT(ISERROR(SEARCH("Minor capital guidelines",AH128)))</formula>
    </cfRule>
  </conditionalFormatting>
  <conditionalFormatting sqref="AH128:AJ128">
    <cfRule type="containsText" dxfId="67" priority="70" operator="containsText" text="No f'cast doc sub">
      <formula>NOT(ISERROR(SEARCH("No f'cast doc sub",AH128)))</formula>
    </cfRule>
    <cfRule type="containsText" dxfId="66" priority="71" operator="containsText" text="YES">
      <formula>NOT(ISERROR(SEARCH("YES",AH128)))</formula>
    </cfRule>
  </conditionalFormatting>
  <conditionalFormatting sqref="AH128:AJ128">
    <cfRule type="containsText" dxfId="65" priority="68" operator="containsText" text="Options Analysis">
      <formula>NOT(ISERROR(SEARCH("Options Analysis",AH128)))</formula>
    </cfRule>
  </conditionalFormatting>
  <conditionalFormatting sqref="AH128:AJ128">
    <cfRule type="containsText" dxfId="64" priority="67" operator="containsText" text="*Gate*">
      <formula>NOT(ISERROR(SEARCH("*Gate*",AH128)))</formula>
    </cfRule>
  </conditionalFormatting>
  <conditionalFormatting sqref="AJ128">
    <cfRule type="containsText" dxfId="63" priority="58" operator="containsText" text="Project Mandate">
      <formula>NOT(ISERROR(SEARCH("Project Mandate",AJ128)))</formula>
    </cfRule>
    <cfRule type="containsText" dxfId="62" priority="59" operator="containsText" text="Opportunity Brief">
      <formula>NOT(ISERROR(SEARCH("Opportunity Brief",AJ128)))</formula>
    </cfRule>
  </conditionalFormatting>
  <conditionalFormatting sqref="AJ128">
    <cfRule type="containsText" dxfId="61" priority="62" operator="containsText" text="Minor capital guidelines">
      <formula>NOT(ISERROR(SEARCH("Minor capital guidelines",AJ128)))</formula>
    </cfRule>
  </conditionalFormatting>
  <conditionalFormatting sqref="AJ128">
    <cfRule type="containsText" dxfId="60" priority="63" operator="containsText" text="No f'cast doc sub">
      <formula>NOT(ISERROR(SEARCH("No f'cast doc sub",AJ128)))</formula>
    </cfRule>
    <cfRule type="containsText" dxfId="59" priority="64" operator="containsText" text="YES">
      <formula>NOT(ISERROR(SEARCH("YES",AJ128)))</formula>
    </cfRule>
  </conditionalFormatting>
  <conditionalFormatting sqref="AJ128">
    <cfRule type="containsText" dxfId="58" priority="61" operator="containsText" text="Options Analysis">
      <formula>NOT(ISERROR(SEARCH("Options Analysis",AJ128)))</formula>
    </cfRule>
  </conditionalFormatting>
  <conditionalFormatting sqref="AJ128">
    <cfRule type="containsText" dxfId="57" priority="60" operator="containsText" text="*Gate*">
      <formula>NOT(ISERROR(SEARCH("*Gate*",AJ128)))</formula>
    </cfRule>
  </conditionalFormatting>
  <conditionalFormatting sqref="AJ128">
    <cfRule type="containsText" dxfId="56" priority="51" operator="containsText" text="Project Mandate">
      <formula>NOT(ISERROR(SEARCH("Project Mandate",AJ128)))</formula>
    </cfRule>
    <cfRule type="containsText" dxfId="55" priority="52" operator="containsText" text="Opportunity Brief">
      <formula>NOT(ISERROR(SEARCH("Opportunity Brief",AJ128)))</formula>
    </cfRule>
  </conditionalFormatting>
  <conditionalFormatting sqref="AJ128">
    <cfRule type="containsText" dxfId="54" priority="55" operator="containsText" text="Minor capital guidelines">
      <formula>NOT(ISERROR(SEARCH("Minor capital guidelines",AJ128)))</formula>
    </cfRule>
  </conditionalFormatting>
  <conditionalFormatting sqref="AJ128">
    <cfRule type="containsText" dxfId="53" priority="56" operator="containsText" text="No f'cast doc sub">
      <formula>NOT(ISERROR(SEARCH("No f'cast doc sub",AJ128)))</formula>
    </cfRule>
    <cfRule type="containsText" dxfId="52" priority="57" operator="containsText" text="YES">
      <formula>NOT(ISERROR(SEARCH("YES",AJ128)))</formula>
    </cfRule>
  </conditionalFormatting>
  <conditionalFormatting sqref="AJ128">
    <cfRule type="containsText" dxfId="51" priority="54" operator="containsText" text="Options Analysis">
      <formula>NOT(ISERROR(SEARCH("Options Analysis",AJ128)))</formula>
    </cfRule>
  </conditionalFormatting>
  <conditionalFormatting sqref="AJ128">
    <cfRule type="containsText" dxfId="50" priority="53" operator="containsText" text="*Gate*">
      <formula>NOT(ISERROR(SEARCH("*Gate*",AJ128)))</formula>
    </cfRule>
  </conditionalFormatting>
  <conditionalFormatting sqref="AJ128">
    <cfRule type="containsText" dxfId="49" priority="50" operator="containsText" text="1">
      <formula>NOT(ISERROR(SEARCH("1",AJ128)))</formula>
    </cfRule>
  </conditionalFormatting>
  <conditionalFormatting sqref="AJ128">
    <cfRule type="containsText" dxfId="48" priority="49" operator="containsText" text="1">
      <formula>NOT(ISERROR(SEARCH("1",AJ128)))</formula>
    </cfRule>
  </conditionalFormatting>
  <conditionalFormatting sqref="AH45">
    <cfRule type="containsText" dxfId="47" priority="42" operator="containsText" text="Project Mandate">
      <formula>NOT(ISERROR(SEARCH("Project Mandate",AH45)))</formula>
    </cfRule>
    <cfRule type="containsText" dxfId="46" priority="43" operator="containsText" text="Opportunity Brief">
      <formula>NOT(ISERROR(SEARCH("Opportunity Brief",AH45)))</formula>
    </cfRule>
  </conditionalFormatting>
  <conditionalFormatting sqref="AH45">
    <cfRule type="containsText" dxfId="45" priority="46" operator="containsText" text="Minor capital guidelines">
      <formula>NOT(ISERROR(SEARCH("Minor capital guidelines",AH45)))</formula>
    </cfRule>
  </conditionalFormatting>
  <conditionalFormatting sqref="AH45">
    <cfRule type="containsText" dxfId="44" priority="47" operator="containsText" text="No f'cast doc sub">
      <formula>NOT(ISERROR(SEARCH("No f'cast doc sub",AH45)))</formula>
    </cfRule>
    <cfRule type="containsText" dxfId="43" priority="48" operator="containsText" text="YES">
      <formula>NOT(ISERROR(SEARCH("YES",AH45)))</formula>
    </cfRule>
  </conditionalFormatting>
  <conditionalFormatting sqref="AH45">
    <cfRule type="containsText" dxfId="42" priority="45" operator="containsText" text="Options Analysis">
      <formula>NOT(ISERROR(SEARCH("Options Analysis",AH45)))</formula>
    </cfRule>
  </conditionalFormatting>
  <conditionalFormatting sqref="AH45">
    <cfRule type="containsText" dxfId="41" priority="44" operator="containsText" text="*Gate*">
      <formula>NOT(ISERROR(SEARCH("*Gate*",AH45)))</formula>
    </cfRule>
  </conditionalFormatting>
  <conditionalFormatting sqref="AH45">
    <cfRule type="containsText" dxfId="40" priority="35" operator="containsText" text="Project Mandate">
      <formula>NOT(ISERROR(SEARCH("Project Mandate",AH45)))</formula>
    </cfRule>
    <cfRule type="containsText" dxfId="39" priority="36" operator="containsText" text="Opportunity Brief">
      <formula>NOT(ISERROR(SEARCH("Opportunity Brief",AH45)))</formula>
    </cfRule>
  </conditionalFormatting>
  <conditionalFormatting sqref="AH45">
    <cfRule type="containsText" dxfId="38" priority="39" operator="containsText" text="Minor capital guidelines">
      <formula>NOT(ISERROR(SEARCH("Minor capital guidelines",AH45)))</formula>
    </cfRule>
  </conditionalFormatting>
  <conditionalFormatting sqref="AH45">
    <cfRule type="containsText" dxfId="37" priority="40" operator="containsText" text="No f'cast doc sub">
      <formula>NOT(ISERROR(SEARCH("No f'cast doc sub",AH45)))</formula>
    </cfRule>
    <cfRule type="containsText" dxfId="36" priority="41" operator="containsText" text="YES">
      <formula>NOT(ISERROR(SEARCH("YES",AH45)))</formula>
    </cfRule>
  </conditionalFormatting>
  <conditionalFormatting sqref="AH45">
    <cfRule type="containsText" dxfId="35" priority="38" operator="containsText" text="Options Analysis">
      <formula>NOT(ISERROR(SEARCH("Options Analysis",AH45)))</formula>
    </cfRule>
  </conditionalFormatting>
  <conditionalFormatting sqref="AH45">
    <cfRule type="containsText" dxfId="34" priority="37" operator="containsText" text="*Gate*">
      <formula>NOT(ISERROR(SEARCH("*Gate*",AH45)))</formula>
    </cfRule>
  </conditionalFormatting>
  <conditionalFormatting sqref="AH45">
    <cfRule type="containsText" dxfId="33" priority="34" operator="containsText" text="1">
      <formula>NOT(ISERROR(SEARCH("1",AH45)))</formula>
    </cfRule>
  </conditionalFormatting>
  <conditionalFormatting sqref="AH45">
    <cfRule type="containsText" dxfId="32" priority="33" operator="containsText" text="1">
      <formula>NOT(ISERROR(SEARCH("1",AH45)))</formula>
    </cfRule>
  </conditionalFormatting>
  <conditionalFormatting sqref="AI45:AJ68">
    <cfRule type="containsText" dxfId="31" priority="26" operator="containsText" text="Project Mandate">
      <formula>NOT(ISERROR(SEARCH("Project Mandate",AI45)))</formula>
    </cfRule>
    <cfRule type="containsText" dxfId="30" priority="27" operator="containsText" text="Opportunity Brief">
      <formula>NOT(ISERROR(SEARCH("Opportunity Brief",AI45)))</formula>
    </cfRule>
  </conditionalFormatting>
  <conditionalFormatting sqref="AI45:AJ68">
    <cfRule type="containsText" dxfId="29" priority="30" operator="containsText" text="Minor capital guidelines">
      <formula>NOT(ISERROR(SEARCH("Minor capital guidelines",AI45)))</formula>
    </cfRule>
  </conditionalFormatting>
  <conditionalFormatting sqref="AI45:AJ68">
    <cfRule type="containsText" dxfId="28" priority="31" operator="containsText" text="No f'cast doc sub">
      <formula>NOT(ISERROR(SEARCH("No f'cast doc sub",AI45)))</formula>
    </cfRule>
    <cfRule type="containsText" dxfId="27" priority="32" operator="containsText" text="YES">
      <formula>NOT(ISERROR(SEARCH("YES",AI45)))</formula>
    </cfRule>
  </conditionalFormatting>
  <conditionalFormatting sqref="AI45:AJ68">
    <cfRule type="containsText" dxfId="26" priority="29" operator="containsText" text="Options Analysis">
      <formula>NOT(ISERROR(SEARCH("Options Analysis",AI45)))</formula>
    </cfRule>
  </conditionalFormatting>
  <conditionalFormatting sqref="AI45:AJ68">
    <cfRule type="containsText" dxfId="25" priority="28" operator="containsText" text="*Gate*">
      <formula>NOT(ISERROR(SEARCH("*Gate*",AI45)))</formula>
    </cfRule>
  </conditionalFormatting>
  <conditionalFormatting sqref="AI45:AJ68">
    <cfRule type="containsText" dxfId="24" priority="19" operator="containsText" text="Project Mandate">
      <formula>NOT(ISERROR(SEARCH("Project Mandate",AI45)))</formula>
    </cfRule>
    <cfRule type="containsText" dxfId="23" priority="20" operator="containsText" text="Opportunity Brief">
      <formula>NOT(ISERROR(SEARCH("Opportunity Brief",AI45)))</formula>
    </cfRule>
  </conditionalFormatting>
  <conditionalFormatting sqref="AI45:AJ68">
    <cfRule type="containsText" dxfId="22" priority="23" operator="containsText" text="Minor capital guidelines">
      <formula>NOT(ISERROR(SEARCH("Minor capital guidelines",AI45)))</formula>
    </cfRule>
  </conditionalFormatting>
  <conditionalFormatting sqref="AI45:AJ68">
    <cfRule type="containsText" dxfId="21" priority="24" operator="containsText" text="No f'cast doc sub">
      <formula>NOT(ISERROR(SEARCH("No f'cast doc sub",AI45)))</formula>
    </cfRule>
    <cfRule type="containsText" dxfId="20" priority="25" operator="containsText" text="YES">
      <formula>NOT(ISERROR(SEARCH("YES",AI45)))</formula>
    </cfRule>
  </conditionalFormatting>
  <conditionalFormatting sqref="AI45:AJ68">
    <cfRule type="containsText" dxfId="19" priority="22" operator="containsText" text="Options Analysis">
      <formula>NOT(ISERROR(SEARCH("Options Analysis",AI45)))</formula>
    </cfRule>
  </conditionalFormatting>
  <conditionalFormatting sqref="AI45:AJ68">
    <cfRule type="containsText" dxfId="18" priority="21" operator="containsText" text="*Gate*">
      <formula>NOT(ISERROR(SEARCH("*Gate*",AI45)))</formula>
    </cfRule>
  </conditionalFormatting>
  <conditionalFormatting sqref="AI45:AJ68">
    <cfRule type="containsText" dxfId="17" priority="18" operator="containsText" text="1">
      <formula>NOT(ISERROR(SEARCH("1",AI45)))</formula>
    </cfRule>
  </conditionalFormatting>
  <conditionalFormatting sqref="AI45:AJ68">
    <cfRule type="containsText" dxfId="16" priority="17" operator="containsText" text="1">
      <formula>NOT(ISERROR(SEARCH("1",AI45)))</formula>
    </cfRule>
  </conditionalFormatting>
  <conditionalFormatting sqref="AI130:AJ130">
    <cfRule type="containsText" dxfId="15" priority="10" operator="containsText" text="Project Mandate">
      <formula>NOT(ISERROR(SEARCH("Project Mandate",AI130)))</formula>
    </cfRule>
    <cfRule type="containsText" dxfId="14" priority="11" operator="containsText" text="Opportunity Brief">
      <formula>NOT(ISERROR(SEARCH("Opportunity Brief",AI130)))</formula>
    </cfRule>
  </conditionalFormatting>
  <conditionalFormatting sqref="AI130:AJ130">
    <cfRule type="containsText" dxfId="13" priority="14" operator="containsText" text="Minor capital guidelines">
      <formula>NOT(ISERROR(SEARCH("Minor capital guidelines",AI130)))</formula>
    </cfRule>
  </conditionalFormatting>
  <conditionalFormatting sqref="AI130:AJ130">
    <cfRule type="containsText" dxfId="12" priority="15" operator="containsText" text="No f'cast doc sub">
      <formula>NOT(ISERROR(SEARCH("No f'cast doc sub",AI130)))</formula>
    </cfRule>
    <cfRule type="containsText" dxfId="11" priority="16" operator="containsText" text="YES">
      <formula>NOT(ISERROR(SEARCH("YES",AI130)))</formula>
    </cfRule>
  </conditionalFormatting>
  <conditionalFormatting sqref="AI130:AJ130">
    <cfRule type="containsText" dxfId="10" priority="13" operator="containsText" text="Options Analysis">
      <formula>NOT(ISERROR(SEARCH("Options Analysis",AI130)))</formula>
    </cfRule>
  </conditionalFormatting>
  <conditionalFormatting sqref="AI130:AJ130">
    <cfRule type="containsText" dxfId="9" priority="12" operator="containsText" text="*Gate*">
      <formula>NOT(ISERROR(SEARCH("*Gate*",AI130)))</formula>
    </cfRule>
  </conditionalFormatting>
  <conditionalFormatting sqref="AI130:AJ130">
    <cfRule type="containsText" dxfId="8" priority="3" operator="containsText" text="Project Mandate">
      <formula>NOT(ISERROR(SEARCH("Project Mandate",AI130)))</formula>
    </cfRule>
    <cfRule type="containsText" dxfId="7" priority="4" operator="containsText" text="Opportunity Brief">
      <formula>NOT(ISERROR(SEARCH("Opportunity Brief",AI130)))</formula>
    </cfRule>
  </conditionalFormatting>
  <conditionalFormatting sqref="AI130:AJ130">
    <cfRule type="containsText" dxfId="6" priority="7" operator="containsText" text="Minor capital guidelines">
      <formula>NOT(ISERROR(SEARCH("Minor capital guidelines",AI130)))</formula>
    </cfRule>
  </conditionalFormatting>
  <conditionalFormatting sqref="AI130:AJ130">
    <cfRule type="containsText" dxfId="5" priority="8" operator="containsText" text="No f'cast doc sub">
      <formula>NOT(ISERROR(SEARCH("No f'cast doc sub",AI130)))</formula>
    </cfRule>
    <cfRule type="containsText" dxfId="4" priority="9" operator="containsText" text="YES">
      <formula>NOT(ISERROR(SEARCH("YES",AI130)))</formula>
    </cfRule>
  </conditionalFormatting>
  <conditionalFormatting sqref="AI130:AJ130">
    <cfRule type="containsText" dxfId="3" priority="6" operator="containsText" text="Options Analysis">
      <formula>NOT(ISERROR(SEARCH("Options Analysis",AI130)))</formula>
    </cfRule>
  </conditionalFormatting>
  <conditionalFormatting sqref="AI130:AJ130">
    <cfRule type="containsText" dxfId="2" priority="5" operator="containsText" text="*Gate*">
      <formula>NOT(ISERROR(SEARCH("*Gate*",AI130)))</formula>
    </cfRule>
  </conditionalFormatting>
  <conditionalFormatting sqref="AI130:AJ130">
    <cfRule type="containsText" dxfId="1" priority="2" operator="containsText" text="1">
      <formula>NOT(ISERROR(SEARCH("1",AI130)))</formula>
    </cfRule>
  </conditionalFormatting>
  <conditionalFormatting sqref="AI130:AJ130">
    <cfRule type="containsText" dxfId="0" priority="1" operator="containsText" text="1">
      <formula>NOT(ISERROR(SEARCH("1",AI130)))</formula>
    </cfRule>
  </conditionalFormatting>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2D3-F6F3-43BF-B44C-52F5F3AAB091}">
  <dimension ref="A1:CC654"/>
  <sheetViews>
    <sheetView tabSelected="1" zoomScale="85" zoomScaleNormal="85" workbookViewId="0">
      <pane ySplit="3" topLeftCell="A180" activePane="bottomLeft" state="frozen"/>
      <selection pane="bottomLeft" activeCell="F200" sqref="F200"/>
    </sheetView>
  </sheetViews>
  <sheetFormatPr defaultRowHeight="14.4" x14ac:dyDescent="0.3"/>
  <cols>
    <col min="1" max="1" width="4.44140625" style="1" customWidth="1"/>
    <col min="2" max="2" width="11.5546875" style="1" customWidth="1"/>
    <col min="3" max="3" width="8.6640625" style="1" customWidth="1"/>
    <col min="4" max="4" width="7.6640625" style="1" customWidth="1"/>
    <col min="5" max="5" width="12.33203125" style="1" customWidth="1"/>
    <col min="6" max="6" width="53.33203125" style="1" customWidth="1"/>
    <col min="7" max="7" width="38" style="1" customWidth="1"/>
    <col min="8" max="8" width="19.109375" style="1" customWidth="1"/>
    <col min="9" max="9" width="15.88671875" style="32" customWidth="1"/>
    <col min="10" max="10" width="18" style="1" customWidth="1"/>
    <col min="11" max="11" width="87.33203125" style="1" customWidth="1"/>
    <col min="12" max="33" width="9.109375" style="14"/>
    <col min="34" max="81" width="9.109375" style="1"/>
  </cols>
  <sheetData>
    <row r="1" spans="1:33" s="1" customFormat="1" ht="15" thickBot="1" x14ac:dyDescent="0.35">
      <c r="I1" s="32"/>
      <c r="L1" s="14"/>
      <c r="M1" s="14"/>
      <c r="N1" s="14"/>
      <c r="O1" s="14"/>
      <c r="P1" s="14"/>
      <c r="Q1" s="14"/>
      <c r="R1" s="14"/>
      <c r="S1" s="14"/>
      <c r="T1" s="14"/>
      <c r="U1" s="14"/>
      <c r="V1" s="14"/>
      <c r="W1" s="14"/>
      <c r="X1" s="14"/>
      <c r="Y1" s="14"/>
      <c r="Z1" s="14"/>
      <c r="AA1" s="14"/>
      <c r="AB1" s="14"/>
      <c r="AC1" s="14"/>
      <c r="AD1" s="14"/>
      <c r="AE1" s="14"/>
      <c r="AF1" s="14"/>
      <c r="AG1" s="14"/>
    </row>
    <row r="2" spans="1:33" s="1" customFormat="1" ht="18.600000000000001" thickBot="1" x14ac:dyDescent="0.35">
      <c r="B2" s="120"/>
      <c r="C2" s="121"/>
      <c r="D2" s="121"/>
      <c r="E2" s="121"/>
      <c r="F2" s="121"/>
      <c r="G2" s="121"/>
      <c r="H2" s="121"/>
      <c r="I2" s="121"/>
      <c r="J2" s="121"/>
      <c r="K2" s="122"/>
    </row>
    <row r="3" spans="1:33" s="123" customFormat="1" ht="54" customHeight="1" thickBot="1" x14ac:dyDescent="0.35">
      <c r="B3" s="124" t="s">
        <v>700</v>
      </c>
      <c r="C3" s="125" t="s">
        <v>12</v>
      </c>
      <c r="D3" s="126" t="s">
        <v>701</v>
      </c>
      <c r="E3" s="126" t="s">
        <v>153</v>
      </c>
      <c r="F3" s="126" t="s">
        <v>702</v>
      </c>
      <c r="G3" s="126" t="s">
        <v>60</v>
      </c>
      <c r="H3" s="126" t="s">
        <v>703</v>
      </c>
      <c r="I3" s="126" t="s">
        <v>88</v>
      </c>
      <c r="J3" s="126" t="s">
        <v>704</v>
      </c>
      <c r="K3" s="127" t="s">
        <v>705</v>
      </c>
    </row>
    <row r="4" spans="1:33" s="128" customFormat="1" ht="18" customHeight="1" x14ac:dyDescent="0.35">
      <c r="B4" s="129" t="s">
        <v>706</v>
      </c>
      <c r="C4" s="130"/>
      <c r="D4" s="131"/>
      <c r="E4" s="131"/>
      <c r="F4" s="131"/>
      <c r="G4" s="131"/>
      <c r="H4" s="131"/>
      <c r="I4" s="131"/>
      <c r="J4" s="131"/>
      <c r="K4" s="132"/>
    </row>
    <row r="5" spans="1:33" s="1" customFormat="1" ht="14.4" customHeight="1" x14ac:dyDescent="0.3">
      <c r="B5" s="133" t="s">
        <v>707</v>
      </c>
      <c r="C5" s="95" t="s">
        <v>12</v>
      </c>
      <c r="D5" s="95">
        <v>4.3</v>
      </c>
      <c r="E5" s="95">
        <v>13033949</v>
      </c>
      <c r="F5" s="95" t="s">
        <v>708</v>
      </c>
      <c r="G5" s="95" t="s">
        <v>709</v>
      </c>
      <c r="H5" s="95" t="s">
        <v>710</v>
      </c>
      <c r="I5" s="95">
        <v>20240628</v>
      </c>
      <c r="J5" s="95" t="s">
        <v>14</v>
      </c>
      <c r="K5" s="134" t="str">
        <f t="shared" ref="K5:K68" si="0">CONCATENATE(B5," - ",C5," - ",D5," - ",E5," - ",F5," - ",H5," - ",I5," - ",J5)</f>
        <v>JGN - RIN - 4.3 - 13033949 - Campsie (Sydney South) - PEMO - 20240628 - Public</v>
      </c>
    </row>
    <row r="6" spans="1:33" s="1" customFormat="1" ht="14.4" customHeight="1" x14ac:dyDescent="0.3">
      <c r="B6" s="133" t="s">
        <v>707</v>
      </c>
      <c r="C6" s="95" t="s">
        <v>12</v>
      </c>
      <c r="D6" s="95">
        <v>4.3</v>
      </c>
      <c r="E6" s="95">
        <v>13033949</v>
      </c>
      <c r="F6" s="95" t="s">
        <v>708</v>
      </c>
      <c r="G6" s="95" t="s">
        <v>711</v>
      </c>
      <c r="H6" s="95" t="s">
        <v>74</v>
      </c>
      <c r="I6" s="95">
        <v>20240628</v>
      </c>
      <c r="J6" s="95" t="s">
        <v>14</v>
      </c>
      <c r="K6" s="134" t="str">
        <f>CONCATENATE(B6," - ",C6," - ",D6," - ",E6," - ",F6," - ",H6," - ",I6," - ",J6)</f>
        <v>JGN - RIN - 4.3 - 13033949 - Campsie (Sydney South) - CBAM - 20240628 - Public</v>
      </c>
    </row>
    <row r="7" spans="1:33" s="1" customFormat="1" ht="14.4" customHeight="1" x14ac:dyDescent="0.3">
      <c r="B7" s="133" t="s">
        <v>707</v>
      </c>
      <c r="C7" s="95" t="s">
        <v>12</v>
      </c>
      <c r="D7" s="95">
        <v>4.3</v>
      </c>
      <c r="E7" s="95">
        <v>10056139</v>
      </c>
      <c r="F7" s="95" t="s">
        <v>255</v>
      </c>
      <c r="G7" s="95" t="s">
        <v>69</v>
      </c>
      <c r="H7" s="95" t="s">
        <v>68</v>
      </c>
      <c r="I7" s="95">
        <v>20240628</v>
      </c>
      <c r="J7" s="95" t="s">
        <v>15</v>
      </c>
      <c r="K7" s="134" t="str">
        <f t="shared" si="0"/>
        <v>JGN - RIN - 4.3 - 10056139 - Lilli Pilli - BC - 20240628 - Confidential</v>
      </c>
    </row>
    <row r="8" spans="1:33" s="1" customFormat="1" ht="14.4" customHeight="1" x14ac:dyDescent="0.3">
      <c r="B8" s="133" t="s">
        <v>707</v>
      </c>
      <c r="C8" s="95" t="s">
        <v>12</v>
      </c>
      <c r="D8" s="95">
        <v>4.3</v>
      </c>
      <c r="E8" s="95">
        <v>10056139</v>
      </c>
      <c r="F8" s="95" t="s">
        <v>255</v>
      </c>
      <c r="G8" s="95" t="s">
        <v>709</v>
      </c>
      <c r="H8" s="95" t="s">
        <v>710</v>
      </c>
      <c r="I8" s="95">
        <v>20240628</v>
      </c>
      <c r="J8" s="95" t="s">
        <v>15</v>
      </c>
      <c r="K8" s="134" t="str">
        <f t="shared" si="0"/>
        <v>JGN - RIN - 4.3 - 10056139 - Lilli Pilli - PEMO - 20240628 - Confidential</v>
      </c>
    </row>
    <row r="9" spans="1:33" s="1" customFormat="1" ht="14.4" customHeight="1" x14ac:dyDescent="0.3">
      <c r="B9" s="133" t="s">
        <v>707</v>
      </c>
      <c r="C9" s="95" t="s">
        <v>12</v>
      </c>
      <c r="D9" s="95">
        <v>4.3</v>
      </c>
      <c r="E9" s="95">
        <v>10056139</v>
      </c>
      <c r="F9" s="95" t="s">
        <v>255</v>
      </c>
      <c r="G9" s="95" t="s">
        <v>711</v>
      </c>
      <c r="H9" s="95" t="s">
        <v>74</v>
      </c>
      <c r="I9" s="95">
        <v>20240628</v>
      </c>
      <c r="J9" s="95" t="s">
        <v>15</v>
      </c>
      <c r="K9" s="134" t="str">
        <f t="shared" si="0"/>
        <v>JGN - RIN - 4.3 - 10056139 - Lilli Pilli - CBAM - 20240628 - Confidential</v>
      </c>
    </row>
    <row r="10" spans="1:33" s="1" customFormat="1" ht="14.4" customHeight="1" x14ac:dyDescent="0.3">
      <c r="B10" s="133" t="s">
        <v>707</v>
      </c>
      <c r="C10" s="95" t="s">
        <v>12</v>
      </c>
      <c r="D10" s="95">
        <v>4.3</v>
      </c>
      <c r="E10" s="95">
        <v>13128087</v>
      </c>
      <c r="F10" s="95" t="s">
        <v>712</v>
      </c>
      <c r="G10" s="95" t="s">
        <v>69</v>
      </c>
      <c r="H10" s="95" t="s">
        <v>68</v>
      </c>
      <c r="I10" s="95">
        <v>20240628</v>
      </c>
      <c r="J10" s="95" t="s">
        <v>15</v>
      </c>
      <c r="K10" s="134" t="str">
        <f t="shared" si="0"/>
        <v>JGN - RIN - 4.3 - 13128087 - Coolabah - BC - 20240628 - Confidential</v>
      </c>
    </row>
    <row r="11" spans="1:33" s="1" customFormat="1" ht="14.4" customHeight="1" x14ac:dyDescent="0.3">
      <c r="B11" s="133" t="s">
        <v>707</v>
      </c>
      <c r="C11" s="95" t="s">
        <v>12</v>
      </c>
      <c r="D11" s="95">
        <v>4.3</v>
      </c>
      <c r="E11" s="95">
        <v>13128087</v>
      </c>
      <c r="F11" s="95" t="s">
        <v>712</v>
      </c>
      <c r="G11" s="95" t="s">
        <v>709</v>
      </c>
      <c r="H11" s="95" t="s">
        <v>710</v>
      </c>
      <c r="I11" s="95">
        <v>20240628</v>
      </c>
      <c r="J11" s="95" t="s">
        <v>15</v>
      </c>
      <c r="K11" s="134" t="str">
        <f t="shared" si="0"/>
        <v>JGN - RIN - 4.3 - 13128087 - Coolabah - PEMO - 20240628 - Confidential</v>
      </c>
    </row>
    <row r="12" spans="1:33" s="1" customFormat="1" ht="14.4" customHeight="1" x14ac:dyDescent="0.3">
      <c r="B12" s="133" t="s">
        <v>707</v>
      </c>
      <c r="C12" s="95" t="s">
        <v>12</v>
      </c>
      <c r="D12" s="95">
        <v>4.3</v>
      </c>
      <c r="E12" s="95">
        <v>13128087</v>
      </c>
      <c r="F12" s="95" t="s">
        <v>712</v>
      </c>
      <c r="G12" s="95" t="s">
        <v>711</v>
      </c>
      <c r="H12" s="95" t="s">
        <v>74</v>
      </c>
      <c r="I12" s="95">
        <v>20240628</v>
      </c>
      <c r="J12" s="95" t="s">
        <v>15</v>
      </c>
      <c r="K12" s="134" t="str">
        <f t="shared" si="0"/>
        <v>JGN - RIN - 4.3 - 13128087 - Coolabah - CBAM - 20240628 - Confidential</v>
      </c>
    </row>
    <row r="13" spans="1:33" s="1" customFormat="1" ht="14.4" customHeight="1" x14ac:dyDescent="0.3">
      <c r="B13" s="133" t="s">
        <v>707</v>
      </c>
      <c r="C13" s="95" t="s">
        <v>12</v>
      </c>
      <c r="D13" s="95">
        <v>4.3</v>
      </c>
      <c r="E13" s="95">
        <v>13127805</v>
      </c>
      <c r="F13" s="95" t="s">
        <v>713</v>
      </c>
      <c r="G13" s="95" t="s">
        <v>69</v>
      </c>
      <c r="H13" s="95" t="s">
        <v>68</v>
      </c>
      <c r="I13" s="95">
        <v>20240628</v>
      </c>
      <c r="J13" s="95" t="s">
        <v>15</v>
      </c>
      <c r="K13" s="134" t="str">
        <f t="shared" si="0"/>
        <v>JGN - RIN - 4.3 - 13127805 - Blue Gum - BC - 20240628 - Confidential</v>
      </c>
    </row>
    <row r="14" spans="1:33" s="1" customFormat="1" ht="14.4" customHeight="1" x14ac:dyDescent="0.3">
      <c r="B14" s="133" t="s">
        <v>707</v>
      </c>
      <c r="C14" s="95" t="s">
        <v>12</v>
      </c>
      <c r="D14" s="95">
        <v>4.3</v>
      </c>
      <c r="E14" s="95">
        <v>13127805</v>
      </c>
      <c r="F14" s="95" t="s">
        <v>713</v>
      </c>
      <c r="G14" s="95" t="s">
        <v>709</v>
      </c>
      <c r="H14" s="95" t="s">
        <v>710</v>
      </c>
      <c r="I14" s="95">
        <v>20240628</v>
      </c>
      <c r="J14" s="95" t="s">
        <v>15</v>
      </c>
      <c r="K14" s="134" t="str">
        <f t="shared" si="0"/>
        <v>JGN - RIN - 4.3 - 13127805 - Blue Gum - PEMO - 20240628 - Confidential</v>
      </c>
    </row>
    <row r="15" spans="1:33" s="1" customFormat="1" ht="14.4" customHeight="1" x14ac:dyDescent="0.3">
      <c r="B15" s="133" t="s">
        <v>707</v>
      </c>
      <c r="C15" s="95" t="s">
        <v>12</v>
      </c>
      <c r="D15" s="95">
        <v>4.3</v>
      </c>
      <c r="E15" s="95">
        <v>13127805</v>
      </c>
      <c r="F15" s="95" t="s">
        <v>713</v>
      </c>
      <c r="G15" s="95" t="s">
        <v>711</v>
      </c>
      <c r="H15" s="95" t="s">
        <v>74</v>
      </c>
      <c r="I15" s="95">
        <v>20240628</v>
      </c>
      <c r="J15" s="95" t="s">
        <v>15</v>
      </c>
      <c r="K15" s="134" t="str">
        <f t="shared" si="0"/>
        <v>JGN - RIN - 4.3 - 13127805 - Blue Gum - CBAM - 20240628 - Confidential</v>
      </c>
    </row>
    <row r="16" spans="1:33" s="1" customFormat="1" ht="14.4" customHeight="1" x14ac:dyDescent="0.3">
      <c r="A16"/>
      <c r="B16" s="133" t="s">
        <v>707</v>
      </c>
      <c r="C16" s="95" t="s">
        <v>12</v>
      </c>
      <c r="D16" s="95">
        <v>4.3</v>
      </c>
      <c r="E16" s="95">
        <v>13128093</v>
      </c>
      <c r="F16" s="95" t="s">
        <v>714</v>
      </c>
      <c r="G16" s="95" t="s">
        <v>69</v>
      </c>
      <c r="H16" s="95" t="s">
        <v>68</v>
      </c>
      <c r="I16" s="95">
        <v>20240628</v>
      </c>
      <c r="J16" s="95" t="s">
        <v>15</v>
      </c>
      <c r="K16" s="134" t="str">
        <f t="shared" si="0"/>
        <v>JGN - RIN - 4.3 - 13128093 - Iron Bark - BC - 20240628 - Confidential</v>
      </c>
    </row>
    <row r="17" spans="1:11" s="1" customFormat="1" ht="14.4" customHeight="1" x14ac:dyDescent="0.3">
      <c r="A17"/>
      <c r="B17" s="133" t="s">
        <v>707</v>
      </c>
      <c r="C17" s="95" t="s">
        <v>12</v>
      </c>
      <c r="D17" s="95">
        <v>4.3</v>
      </c>
      <c r="E17" s="95">
        <v>13128093</v>
      </c>
      <c r="F17" s="95" t="s">
        <v>714</v>
      </c>
      <c r="G17" s="95" t="s">
        <v>709</v>
      </c>
      <c r="H17" s="95" t="s">
        <v>710</v>
      </c>
      <c r="I17" s="95">
        <v>20240628</v>
      </c>
      <c r="J17" s="95" t="s">
        <v>15</v>
      </c>
      <c r="K17" s="134" t="str">
        <f t="shared" si="0"/>
        <v>JGN - RIN - 4.3 - 13128093 - Iron Bark - PEMO - 20240628 - Confidential</v>
      </c>
    </row>
    <row r="18" spans="1:11" s="1" customFormat="1" ht="14.4" customHeight="1" x14ac:dyDescent="0.3">
      <c r="A18"/>
      <c r="B18" s="133" t="s">
        <v>707</v>
      </c>
      <c r="C18" s="95" t="s">
        <v>12</v>
      </c>
      <c r="D18" s="95">
        <v>4.3</v>
      </c>
      <c r="E18" s="95">
        <v>13128093</v>
      </c>
      <c r="F18" s="95" t="s">
        <v>714</v>
      </c>
      <c r="G18" s="95" t="s">
        <v>711</v>
      </c>
      <c r="H18" s="95" t="s">
        <v>74</v>
      </c>
      <c r="I18" s="95">
        <v>20240628</v>
      </c>
      <c r="J18" s="95" t="s">
        <v>15</v>
      </c>
      <c r="K18" s="134" t="str">
        <f t="shared" si="0"/>
        <v>JGN - RIN - 4.3 - 13128093 - Iron Bark - CBAM - 20240628 - Confidential</v>
      </c>
    </row>
    <row r="19" spans="1:11" s="1" customFormat="1" ht="14.4" customHeight="1" x14ac:dyDescent="0.3">
      <c r="B19" s="133" t="s">
        <v>707</v>
      </c>
      <c r="C19" s="95" t="s">
        <v>12</v>
      </c>
      <c r="D19" s="95">
        <v>4.3</v>
      </c>
      <c r="E19" s="95">
        <v>13128098</v>
      </c>
      <c r="F19" s="95" t="s">
        <v>715</v>
      </c>
      <c r="G19" s="95" t="s">
        <v>69</v>
      </c>
      <c r="H19" s="95" t="s">
        <v>68</v>
      </c>
      <c r="I19" s="95">
        <v>20240628</v>
      </c>
      <c r="J19" s="95" t="s">
        <v>15</v>
      </c>
      <c r="K19" s="134" t="str">
        <f t="shared" si="0"/>
        <v>JGN - RIN - 4.3 - 13128098 - Red Gum - BC - 20240628 - Confidential</v>
      </c>
    </row>
    <row r="20" spans="1:11" s="1" customFormat="1" ht="14.4" customHeight="1" x14ac:dyDescent="0.3">
      <c r="B20" s="133" t="s">
        <v>707</v>
      </c>
      <c r="C20" s="95" t="s">
        <v>12</v>
      </c>
      <c r="D20" s="95">
        <v>4.3</v>
      </c>
      <c r="E20" s="95">
        <v>13128098</v>
      </c>
      <c r="F20" s="95" t="s">
        <v>715</v>
      </c>
      <c r="G20" s="95" t="s">
        <v>709</v>
      </c>
      <c r="H20" s="95" t="s">
        <v>710</v>
      </c>
      <c r="I20" s="95">
        <v>20240628</v>
      </c>
      <c r="J20" s="95" t="s">
        <v>15</v>
      </c>
      <c r="K20" s="134" t="str">
        <f t="shared" si="0"/>
        <v>JGN - RIN - 4.3 - 13128098 - Red Gum - PEMO - 20240628 - Confidential</v>
      </c>
    </row>
    <row r="21" spans="1:11" s="1" customFormat="1" ht="14.4" customHeight="1" x14ac:dyDescent="0.3">
      <c r="B21" s="133" t="s">
        <v>707</v>
      </c>
      <c r="C21" s="95" t="s">
        <v>12</v>
      </c>
      <c r="D21" s="95">
        <v>4.3</v>
      </c>
      <c r="E21" s="95">
        <v>13128098</v>
      </c>
      <c r="F21" s="95" t="s">
        <v>715</v>
      </c>
      <c r="G21" s="95" t="s">
        <v>711</v>
      </c>
      <c r="H21" s="95" t="s">
        <v>74</v>
      </c>
      <c r="I21" s="95">
        <v>20240628</v>
      </c>
      <c r="J21" s="95" t="s">
        <v>15</v>
      </c>
      <c r="K21" s="134" t="str">
        <f t="shared" si="0"/>
        <v>JGN - RIN - 4.3 - 13128098 - Red Gum - CBAM - 20240628 - Confidential</v>
      </c>
    </row>
    <row r="22" spans="1:11" s="1" customFormat="1" ht="14.4" customHeight="1" x14ac:dyDescent="0.3">
      <c r="B22" s="133" t="s">
        <v>707</v>
      </c>
      <c r="C22" s="95" t="s">
        <v>12</v>
      </c>
      <c r="D22" s="95">
        <v>4.3</v>
      </c>
      <c r="E22" s="95">
        <v>13127877</v>
      </c>
      <c r="F22" s="95" t="s">
        <v>716</v>
      </c>
      <c r="G22" s="95" t="s">
        <v>69</v>
      </c>
      <c r="H22" s="95" t="s">
        <v>68</v>
      </c>
      <c r="I22" s="95">
        <v>20240628</v>
      </c>
      <c r="J22" s="95" t="s">
        <v>15</v>
      </c>
      <c r="K22" s="134" t="str">
        <f t="shared" si="0"/>
        <v>JGN - RIN - 4.3 - 13127877 - Huon Pine - BC - 20240628 - Confidential</v>
      </c>
    </row>
    <row r="23" spans="1:11" s="1" customFormat="1" ht="14.4" customHeight="1" x14ac:dyDescent="0.3">
      <c r="B23" s="133" t="s">
        <v>707</v>
      </c>
      <c r="C23" s="95" t="s">
        <v>12</v>
      </c>
      <c r="D23" s="95">
        <v>4.3</v>
      </c>
      <c r="E23" s="95">
        <v>13127877</v>
      </c>
      <c r="F23" s="95" t="s">
        <v>716</v>
      </c>
      <c r="G23" s="95" t="s">
        <v>709</v>
      </c>
      <c r="H23" s="95" t="s">
        <v>710</v>
      </c>
      <c r="I23" s="95">
        <v>20240628</v>
      </c>
      <c r="J23" s="95" t="s">
        <v>15</v>
      </c>
      <c r="K23" s="134" t="str">
        <f t="shared" si="0"/>
        <v>JGN - RIN - 4.3 - 13127877 - Huon Pine - PEMO - 20240628 - Confidential</v>
      </c>
    </row>
    <row r="24" spans="1:11" s="1" customFormat="1" ht="14.4" customHeight="1" x14ac:dyDescent="0.3">
      <c r="B24" s="133" t="s">
        <v>707</v>
      </c>
      <c r="C24" s="95" t="s">
        <v>12</v>
      </c>
      <c r="D24" s="95">
        <v>4.3</v>
      </c>
      <c r="E24" s="95">
        <v>13127877</v>
      </c>
      <c r="F24" s="95" t="s">
        <v>716</v>
      </c>
      <c r="G24" s="95" t="s">
        <v>711</v>
      </c>
      <c r="H24" s="95" t="s">
        <v>74</v>
      </c>
      <c r="I24" s="95">
        <v>20240628</v>
      </c>
      <c r="J24" s="95" t="s">
        <v>15</v>
      </c>
      <c r="K24" s="134" t="str">
        <f t="shared" si="0"/>
        <v>JGN - RIN - 4.3 - 13127877 - Huon Pine - CBAM - 20240628 - Confidential</v>
      </c>
    </row>
    <row r="25" spans="1:11" s="1" customFormat="1" ht="14.4" customHeight="1" x14ac:dyDescent="0.3">
      <c r="B25" s="133" t="s">
        <v>707</v>
      </c>
      <c r="C25" s="95" t="s">
        <v>12</v>
      </c>
      <c r="D25" s="95">
        <v>4.3</v>
      </c>
      <c r="E25" s="95">
        <v>13127883</v>
      </c>
      <c r="F25" s="95" t="s">
        <v>717</v>
      </c>
      <c r="G25" s="95" t="s">
        <v>69</v>
      </c>
      <c r="H25" s="95" t="s">
        <v>68</v>
      </c>
      <c r="I25" s="95">
        <v>20240628</v>
      </c>
      <c r="J25" s="95" t="s">
        <v>15</v>
      </c>
      <c r="K25" s="134" t="str">
        <f t="shared" si="0"/>
        <v>JGN - RIN - 4.3 - 13127883 - Kauri - BC - 20240628 - Confidential</v>
      </c>
    </row>
    <row r="26" spans="1:11" s="1" customFormat="1" ht="14.4" customHeight="1" x14ac:dyDescent="0.3">
      <c r="B26" s="133" t="s">
        <v>707</v>
      </c>
      <c r="C26" s="95" t="s">
        <v>12</v>
      </c>
      <c r="D26" s="95">
        <v>4.3</v>
      </c>
      <c r="E26" s="95">
        <v>13127883</v>
      </c>
      <c r="F26" s="95" t="s">
        <v>717</v>
      </c>
      <c r="G26" s="95" t="s">
        <v>709</v>
      </c>
      <c r="H26" s="95" t="s">
        <v>710</v>
      </c>
      <c r="I26" s="95">
        <v>20240628</v>
      </c>
      <c r="J26" s="95" t="s">
        <v>15</v>
      </c>
      <c r="K26" s="134" t="str">
        <f t="shared" si="0"/>
        <v>JGN - RIN - 4.3 - 13127883 - Kauri - PEMO - 20240628 - Confidential</v>
      </c>
    </row>
    <row r="27" spans="1:11" s="1" customFormat="1" ht="14.4" customHeight="1" x14ac:dyDescent="0.3">
      <c r="B27" s="133" t="s">
        <v>707</v>
      </c>
      <c r="C27" s="95" t="s">
        <v>12</v>
      </c>
      <c r="D27" s="95">
        <v>4.3</v>
      </c>
      <c r="E27" s="95">
        <v>13127883</v>
      </c>
      <c r="F27" s="95" t="s">
        <v>717</v>
      </c>
      <c r="G27" s="95" t="s">
        <v>711</v>
      </c>
      <c r="H27" s="95" t="s">
        <v>74</v>
      </c>
      <c r="I27" s="95">
        <v>20240628</v>
      </c>
      <c r="J27" s="95" t="s">
        <v>15</v>
      </c>
      <c r="K27" s="134" t="str">
        <f t="shared" si="0"/>
        <v>JGN - RIN - 4.3 - 13127883 - Kauri - CBAM - 20240628 - Confidential</v>
      </c>
    </row>
    <row r="28" spans="1:11" s="1" customFormat="1" ht="14.4" customHeight="1" x14ac:dyDescent="0.3">
      <c r="B28" s="133" t="s">
        <v>707</v>
      </c>
      <c r="C28" s="95" t="s">
        <v>12</v>
      </c>
      <c r="D28" s="95">
        <v>4.3</v>
      </c>
      <c r="E28" s="95">
        <v>13128085</v>
      </c>
      <c r="F28" s="95" t="s">
        <v>718</v>
      </c>
      <c r="G28" s="95" t="s">
        <v>69</v>
      </c>
      <c r="H28" s="95" t="s">
        <v>68</v>
      </c>
      <c r="I28" s="95">
        <v>20240628</v>
      </c>
      <c r="J28" s="95" t="s">
        <v>15</v>
      </c>
      <c r="K28" s="134" t="str">
        <f t="shared" si="0"/>
        <v>JGN - RIN - 4.3 - 13128085 - Wollemi - BC - 20240628 - Confidential</v>
      </c>
    </row>
    <row r="29" spans="1:11" s="1" customFormat="1" ht="14.4" customHeight="1" x14ac:dyDescent="0.3">
      <c r="B29" s="133" t="s">
        <v>707</v>
      </c>
      <c r="C29" s="95" t="s">
        <v>12</v>
      </c>
      <c r="D29" s="95">
        <v>4.3</v>
      </c>
      <c r="E29" s="95">
        <v>13128085</v>
      </c>
      <c r="F29" s="95" t="s">
        <v>718</v>
      </c>
      <c r="G29" s="95" t="s">
        <v>709</v>
      </c>
      <c r="H29" s="95" t="s">
        <v>710</v>
      </c>
      <c r="I29" s="95">
        <v>20240628</v>
      </c>
      <c r="J29" s="95" t="s">
        <v>15</v>
      </c>
      <c r="K29" s="134" t="str">
        <f t="shared" si="0"/>
        <v>JGN - RIN - 4.3 - 13128085 - Wollemi - PEMO - 20240628 - Confidential</v>
      </c>
    </row>
    <row r="30" spans="1:11" s="1" customFormat="1" ht="14.4" customHeight="1" x14ac:dyDescent="0.3">
      <c r="B30" s="133" t="s">
        <v>707</v>
      </c>
      <c r="C30" s="95" t="s">
        <v>12</v>
      </c>
      <c r="D30" s="95">
        <v>4.3</v>
      </c>
      <c r="E30" s="95">
        <v>13128085</v>
      </c>
      <c r="F30" s="95" t="s">
        <v>718</v>
      </c>
      <c r="G30" s="95" t="s">
        <v>711</v>
      </c>
      <c r="H30" s="95" t="s">
        <v>74</v>
      </c>
      <c r="I30" s="95">
        <v>20240628</v>
      </c>
      <c r="J30" s="95" t="s">
        <v>15</v>
      </c>
      <c r="K30" s="134" t="str">
        <f t="shared" si="0"/>
        <v>JGN - RIN - 4.3 - 13128085 - Wollemi - CBAM - 20240628 - Confidential</v>
      </c>
    </row>
    <row r="31" spans="1:11" s="1" customFormat="1" ht="14.4" customHeight="1" x14ac:dyDescent="0.3">
      <c r="B31" s="133" t="s">
        <v>707</v>
      </c>
      <c r="C31" s="95" t="s">
        <v>12</v>
      </c>
      <c r="D31" s="95">
        <v>4.3</v>
      </c>
      <c r="E31" s="95">
        <v>10043035</v>
      </c>
      <c r="F31" s="95" t="s">
        <v>284</v>
      </c>
      <c r="G31" s="95" t="s">
        <v>69</v>
      </c>
      <c r="H31" s="95" t="s">
        <v>68</v>
      </c>
      <c r="I31" s="95">
        <v>20240628</v>
      </c>
      <c r="J31" s="95" t="s">
        <v>14</v>
      </c>
      <c r="K31" s="134" t="str">
        <f t="shared" si="0"/>
        <v>JGN - RIN - 4.3 - 10043035 - SPM Integrity Management - Phase 2 - BC - 20240628 - Public</v>
      </c>
    </row>
    <row r="32" spans="1:11" s="1" customFormat="1" ht="14.4" customHeight="1" x14ac:dyDescent="0.3">
      <c r="B32" s="133" t="s">
        <v>707</v>
      </c>
      <c r="C32" s="95" t="s">
        <v>12</v>
      </c>
      <c r="D32" s="95">
        <v>4.3</v>
      </c>
      <c r="E32" s="95">
        <v>10043035</v>
      </c>
      <c r="F32" s="95" t="s">
        <v>284</v>
      </c>
      <c r="G32" s="95" t="s">
        <v>711</v>
      </c>
      <c r="H32" s="95" t="s">
        <v>74</v>
      </c>
      <c r="I32" s="95">
        <v>20240628</v>
      </c>
      <c r="J32" s="95" t="s">
        <v>14</v>
      </c>
      <c r="K32" s="134" t="str">
        <f t="shared" si="0"/>
        <v>JGN - RIN - 4.3 - 10043035 - SPM Integrity Management - Phase 2 - CBAM - 20240628 - Public</v>
      </c>
    </row>
    <row r="33" spans="2:11" s="1" customFormat="1" ht="14.4" customHeight="1" x14ac:dyDescent="0.3">
      <c r="B33" s="133" t="s">
        <v>707</v>
      </c>
      <c r="C33" s="95" t="s">
        <v>12</v>
      </c>
      <c r="D33" s="95">
        <v>4.3</v>
      </c>
      <c r="E33" s="95">
        <v>10043035</v>
      </c>
      <c r="F33" s="95" t="s">
        <v>284</v>
      </c>
      <c r="G33" s="95" t="s">
        <v>709</v>
      </c>
      <c r="H33" s="95" t="s">
        <v>710</v>
      </c>
      <c r="I33" s="95">
        <v>20240628</v>
      </c>
      <c r="J33" s="95" t="s">
        <v>14</v>
      </c>
      <c r="K33" s="134" t="str">
        <f t="shared" si="0"/>
        <v>JGN - RIN - 4.3 - 10043035 - SPM Integrity Management - Phase 2 - PEMO - 20240628 - Public</v>
      </c>
    </row>
    <row r="34" spans="2:11" s="1" customFormat="1" ht="14.4" customHeight="1" x14ac:dyDescent="0.3">
      <c r="B34" s="133" t="s">
        <v>707</v>
      </c>
      <c r="C34" s="95" t="s">
        <v>12</v>
      </c>
      <c r="D34" s="95">
        <v>4.3</v>
      </c>
      <c r="E34" s="95">
        <v>10068727</v>
      </c>
      <c r="F34" s="95" t="s">
        <v>719</v>
      </c>
      <c r="G34" s="95" t="s">
        <v>709</v>
      </c>
      <c r="H34" s="95" t="s">
        <v>710</v>
      </c>
      <c r="I34" s="95">
        <v>20240628</v>
      </c>
      <c r="J34" s="95" t="s">
        <v>14</v>
      </c>
      <c r="K34" s="134" t="str">
        <f t="shared" si="0"/>
        <v>JGN - RIN - 4.3 - 10068727 - Figtree CDP - Stage 2 - PEMO - 20240628 - Public</v>
      </c>
    </row>
    <row r="35" spans="2:11" s="1" customFormat="1" ht="14.4" customHeight="1" x14ac:dyDescent="0.3">
      <c r="B35" s="133" t="s">
        <v>707</v>
      </c>
      <c r="C35" s="95" t="s">
        <v>12</v>
      </c>
      <c r="D35" s="95">
        <v>4.3</v>
      </c>
      <c r="E35" s="95">
        <v>10057750</v>
      </c>
      <c r="F35" s="95" t="s">
        <v>297</v>
      </c>
      <c r="G35" s="95" t="s">
        <v>709</v>
      </c>
      <c r="H35" s="95" t="s">
        <v>710</v>
      </c>
      <c r="I35" s="95">
        <v>20240628</v>
      </c>
      <c r="J35" s="95" t="s">
        <v>14</v>
      </c>
      <c r="K35" s="134" t="str">
        <f t="shared" si="0"/>
        <v>JGN - RIN - 4.3 - 10057750 - Edmondson Park Soldiers Pde Steel Main - PEMO - 20240628 - Public</v>
      </c>
    </row>
    <row r="36" spans="2:11" s="1" customFormat="1" ht="14.4" customHeight="1" x14ac:dyDescent="0.3">
      <c r="B36" s="133" t="s">
        <v>707</v>
      </c>
      <c r="C36" s="95" t="s">
        <v>12</v>
      </c>
      <c r="D36" s="95">
        <v>4.3</v>
      </c>
      <c r="E36" s="95">
        <v>10057750</v>
      </c>
      <c r="F36" s="95" t="s">
        <v>297</v>
      </c>
      <c r="G36" s="95" t="s">
        <v>711</v>
      </c>
      <c r="H36" s="95" t="s">
        <v>74</v>
      </c>
      <c r="I36" s="95">
        <v>20240628</v>
      </c>
      <c r="J36" s="95" t="s">
        <v>14</v>
      </c>
      <c r="K36" s="134" t="str">
        <f>CONCATENATE(B36," - ",C36," - ",D36," - ",E36," - ",F36," - ",H36," - ",I36," - ",J36)</f>
        <v>JGN - RIN - 4.3 - 10057750 - Edmondson Park Soldiers Pde Steel Main - CBAM - 20240628 - Public</v>
      </c>
    </row>
    <row r="37" spans="2:11" s="1" customFormat="1" ht="14.4" customHeight="1" x14ac:dyDescent="0.3">
      <c r="B37" s="133" t="s">
        <v>707</v>
      </c>
      <c r="C37" s="95" t="s">
        <v>12</v>
      </c>
      <c r="D37" s="95">
        <v>4.3</v>
      </c>
      <c r="E37" s="95">
        <v>10054437</v>
      </c>
      <c r="F37" s="95" t="s">
        <v>720</v>
      </c>
      <c r="G37" s="95" t="s">
        <v>709</v>
      </c>
      <c r="H37" s="95" t="s">
        <v>710</v>
      </c>
      <c r="I37" s="95">
        <v>20240628</v>
      </c>
      <c r="J37" s="95" t="s">
        <v>14</v>
      </c>
      <c r="K37" s="134" t="str">
        <f t="shared" si="0"/>
        <v>JGN - RIN - 4.3 - 10054437 - Woolwich Low Pressure CDP - PEMO - 20240628 - Public</v>
      </c>
    </row>
    <row r="38" spans="2:11" s="1" customFormat="1" ht="14.4" customHeight="1" x14ac:dyDescent="0.3">
      <c r="B38" s="133" t="s">
        <v>707</v>
      </c>
      <c r="C38" s="95" t="s">
        <v>12</v>
      </c>
      <c r="D38" s="95">
        <v>4.3</v>
      </c>
      <c r="E38" s="95">
        <v>10054436</v>
      </c>
      <c r="F38" s="95" t="s">
        <v>721</v>
      </c>
      <c r="G38" s="95" t="s">
        <v>709</v>
      </c>
      <c r="H38" s="95" t="s">
        <v>710</v>
      </c>
      <c r="I38" s="95">
        <v>20240628</v>
      </c>
      <c r="J38" s="95" t="s">
        <v>14</v>
      </c>
      <c r="K38" s="134" t="str">
        <f t="shared" si="0"/>
        <v>JGN - RIN - 4.3 - 10054436 - Bayview Low Pressure CDP - PEMO - 20240628 - Public</v>
      </c>
    </row>
    <row r="39" spans="2:11" s="1" customFormat="1" ht="14.4" customHeight="1" x14ac:dyDescent="0.3">
      <c r="B39" s="133" t="s">
        <v>707</v>
      </c>
      <c r="C39" s="95" t="s">
        <v>12</v>
      </c>
      <c r="D39" s="95">
        <v>4.3</v>
      </c>
      <c r="E39" s="95">
        <v>10068428</v>
      </c>
      <c r="F39" s="95" t="s">
        <v>722</v>
      </c>
      <c r="G39" s="95" t="s">
        <v>327</v>
      </c>
      <c r="H39" s="95" t="s">
        <v>71</v>
      </c>
      <c r="I39" s="95">
        <v>20240628</v>
      </c>
      <c r="J39" s="95" t="s">
        <v>14</v>
      </c>
      <c r="K39" s="134" t="str">
        <f t="shared" si="0"/>
        <v>JGN - RIN - 4.3 - 10068428 - Box Hill CDP - OA - 20240628 - Public</v>
      </c>
    </row>
    <row r="40" spans="2:11" s="1" customFormat="1" ht="14.4" customHeight="1" x14ac:dyDescent="0.3">
      <c r="B40" s="133" t="s">
        <v>707</v>
      </c>
      <c r="C40" s="95" t="s">
        <v>12</v>
      </c>
      <c r="D40" s="95">
        <v>4.3</v>
      </c>
      <c r="E40" s="95">
        <v>10068428</v>
      </c>
      <c r="F40" s="95" t="s">
        <v>722</v>
      </c>
      <c r="G40" s="95" t="s">
        <v>711</v>
      </c>
      <c r="H40" s="95" t="s">
        <v>74</v>
      </c>
      <c r="I40" s="95">
        <v>20240628</v>
      </c>
      <c r="J40" s="95" t="s">
        <v>14</v>
      </c>
      <c r="K40" s="134" t="str">
        <f t="shared" si="0"/>
        <v>JGN - RIN - 4.3 - 10068428 - Box Hill CDP - CBAM - 20240628 - Public</v>
      </c>
    </row>
    <row r="41" spans="2:11" s="1" customFormat="1" ht="14.4" customHeight="1" x14ac:dyDescent="0.3">
      <c r="B41" s="133" t="s">
        <v>707</v>
      </c>
      <c r="C41" s="95" t="s">
        <v>12</v>
      </c>
      <c r="D41" s="95">
        <v>4.3</v>
      </c>
      <c r="E41" s="95">
        <v>10068428</v>
      </c>
      <c r="F41" s="95" t="s">
        <v>722</v>
      </c>
      <c r="G41" s="95" t="s">
        <v>709</v>
      </c>
      <c r="H41" s="95" t="s">
        <v>710</v>
      </c>
      <c r="I41" s="95">
        <v>20240628</v>
      </c>
      <c r="J41" s="95" t="s">
        <v>14</v>
      </c>
      <c r="K41" s="134" t="str">
        <f t="shared" si="0"/>
        <v>JGN - RIN - 4.3 - 10068428 - Box Hill CDP - PEMO - 20240628 - Public</v>
      </c>
    </row>
    <row r="42" spans="2:11" s="1" customFormat="1" ht="14.4" customHeight="1" x14ac:dyDescent="0.3">
      <c r="B42" s="133" t="s">
        <v>707</v>
      </c>
      <c r="C42" s="95" t="s">
        <v>12</v>
      </c>
      <c r="D42" s="95">
        <v>4.3</v>
      </c>
      <c r="E42" s="95">
        <v>10068856</v>
      </c>
      <c r="F42" s="95" t="s">
        <v>723</v>
      </c>
      <c r="G42" s="95" t="s">
        <v>709</v>
      </c>
      <c r="H42" s="95" t="s">
        <v>710</v>
      </c>
      <c r="I42" s="95">
        <v>20240628</v>
      </c>
      <c r="J42" s="95" t="s">
        <v>14</v>
      </c>
      <c r="K42" s="134" t="str">
        <f t="shared" si="0"/>
        <v>JGN - RIN - 4.3 - 10068856 - North Sydney CDP - PEMO - 20240628 - Public</v>
      </c>
    </row>
    <row r="43" spans="2:11" s="1" customFormat="1" ht="14.4" customHeight="1" x14ac:dyDescent="0.3">
      <c r="B43" s="133" t="s">
        <v>707</v>
      </c>
      <c r="C43" s="95" t="s">
        <v>12</v>
      </c>
      <c r="D43" s="95">
        <v>4.3</v>
      </c>
      <c r="E43" s="95">
        <v>10068856</v>
      </c>
      <c r="F43" s="95" t="s">
        <v>723</v>
      </c>
      <c r="G43" s="95" t="s">
        <v>711</v>
      </c>
      <c r="H43" s="95" t="s">
        <v>74</v>
      </c>
      <c r="I43" s="95">
        <v>20240628</v>
      </c>
      <c r="J43" s="95" t="s">
        <v>14</v>
      </c>
      <c r="K43" s="134" t="str">
        <f>CONCATENATE(B43," - ",C43," - ",D43," - ",E43," - ",F43," - ",H43," - ",I43," - ",J43)</f>
        <v>JGN - RIN - 4.3 - 10068856 - North Sydney CDP - CBAM - 20240628 - Public</v>
      </c>
    </row>
    <row r="44" spans="2:11" s="1" customFormat="1" ht="14.4" customHeight="1" x14ac:dyDescent="0.3">
      <c r="B44" s="133" t="s">
        <v>707</v>
      </c>
      <c r="C44" s="95" t="s">
        <v>12</v>
      </c>
      <c r="D44" s="95">
        <v>4.3</v>
      </c>
      <c r="E44" s="95">
        <v>10068848</v>
      </c>
      <c r="F44" s="95" t="s">
        <v>724</v>
      </c>
      <c r="G44" s="95" t="s">
        <v>709</v>
      </c>
      <c r="H44" s="95" t="s">
        <v>710</v>
      </c>
      <c r="I44" s="95">
        <v>20240628</v>
      </c>
      <c r="J44" s="95" t="s">
        <v>14</v>
      </c>
      <c r="K44" s="134" t="str">
        <f t="shared" si="0"/>
        <v>JGN - RIN - 4.3 - 10068848 - Umina Beach Low Pressure CDP - PEMO - 20240628 - Public</v>
      </c>
    </row>
    <row r="45" spans="2:11" s="1" customFormat="1" ht="14.4" customHeight="1" x14ac:dyDescent="0.3">
      <c r="B45" s="133" t="s">
        <v>707</v>
      </c>
      <c r="C45" s="95" t="s">
        <v>12</v>
      </c>
      <c r="D45" s="95">
        <v>4.3</v>
      </c>
      <c r="E45" s="95">
        <v>10065576</v>
      </c>
      <c r="F45" s="95" t="s">
        <v>725</v>
      </c>
      <c r="G45" s="95" t="s">
        <v>709</v>
      </c>
      <c r="H45" s="95" t="s">
        <v>710</v>
      </c>
      <c r="I45" s="95">
        <v>20240628</v>
      </c>
      <c r="J45" s="95" t="s">
        <v>14</v>
      </c>
      <c r="K45" s="134" t="str">
        <f t="shared" si="0"/>
        <v>JGN - RIN - 4.3 - 10065576 - Auburn CDP - PEMO - 20240628 - Public</v>
      </c>
    </row>
    <row r="46" spans="2:11" s="1" customFormat="1" ht="14.4" customHeight="1" x14ac:dyDescent="0.3">
      <c r="B46" s="133" t="s">
        <v>707</v>
      </c>
      <c r="C46" s="95" t="s">
        <v>12</v>
      </c>
      <c r="D46" s="95">
        <v>4.3</v>
      </c>
      <c r="E46" s="95">
        <v>10065576</v>
      </c>
      <c r="F46" s="95" t="s">
        <v>725</v>
      </c>
      <c r="G46" s="95" t="s">
        <v>711</v>
      </c>
      <c r="H46" s="95" t="s">
        <v>74</v>
      </c>
      <c r="I46" s="95">
        <v>20240628</v>
      </c>
      <c r="J46" s="95" t="s">
        <v>14</v>
      </c>
      <c r="K46" s="134" t="str">
        <f>CONCATENATE(B46," - ",C46," - ",D46," - ",E46," - ",F46," - ",H46," - ",I46," - ",J46)</f>
        <v>JGN - RIN - 4.3 - 10065576 - Auburn CDP - CBAM - 20240628 - Public</v>
      </c>
    </row>
    <row r="47" spans="2:11" s="1" customFormat="1" ht="14.4" customHeight="1" x14ac:dyDescent="0.3">
      <c r="B47" s="133" t="s">
        <v>707</v>
      </c>
      <c r="C47" s="95" t="s">
        <v>12</v>
      </c>
      <c r="D47" s="95">
        <v>4.3</v>
      </c>
      <c r="E47" s="95">
        <v>10069030</v>
      </c>
      <c r="F47" s="95" t="s">
        <v>726</v>
      </c>
      <c r="G47" s="95" t="s">
        <v>709</v>
      </c>
      <c r="H47" s="95" t="s">
        <v>710</v>
      </c>
      <c r="I47" s="95">
        <v>20240628</v>
      </c>
      <c r="J47" s="95" t="s">
        <v>14</v>
      </c>
      <c r="K47" s="134" t="str">
        <f t="shared" si="0"/>
        <v>JGN - RIN - 4.3 - 10069030 - Goulburn 7kPa CDP - PEMO - 20240628 - Public</v>
      </c>
    </row>
    <row r="48" spans="2:11" s="1" customFormat="1" ht="14.4" customHeight="1" x14ac:dyDescent="0.3">
      <c r="B48" s="133" t="s">
        <v>707</v>
      </c>
      <c r="C48" s="95" t="s">
        <v>12</v>
      </c>
      <c r="D48" s="95">
        <v>4.3</v>
      </c>
      <c r="E48" s="95">
        <v>10071182</v>
      </c>
      <c r="F48" s="95" t="s">
        <v>318</v>
      </c>
      <c r="G48" s="95" t="s">
        <v>709</v>
      </c>
      <c r="H48" s="95" t="s">
        <v>710</v>
      </c>
      <c r="I48" s="95">
        <v>20240628</v>
      </c>
      <c r="J48" s="95" t="s">
        <v>14</v>
      </c>
      <c r="K48" s="134" t="str">
        <f t="shared" si="0"/>
        <v>JGN - RIN - 4.3 - 10071182 - Blue Mountain Pressure Reduction Glenbrook-Springwood - PEMO - 20240628 - Public</v>
      </c>
    </row>
    <row r="49" spans="2:11" s="1" customFormat="1" ht="14.4" customHeight="1" x14ac:dyDescent="0.3">
      <c r="B49" s="133" t="s">
        <v>707</v>
      </c>
      <c r="C49" s="95" t="s">
        <v>12</v>
      </c>
      <c r="D49" s="95">
        <v>4.3</v>
      </c>
      <c r="E49" s="95">
        <v>10000024</v>
      </c>
      <c r="F49" s="95" t="s">
        <v>322</v>
      </c>
      <c r="G49" s="95" t="s">
        <v>709</v>
      </c>
      <c r="H49" s="95" t="s">
        <v>710</v>
      </c>
      <c r="I49" s="95">
        <v>20240628</v>
      </c>
      <c r="J49" s="95" t="s">
        <v>14</v>
      </c>
      <c r="K49" s="134" t="str">
        <f t="shared" si="0"/>
        <v>JGN - RIN - 4.3 - 10000024 - Gymea Bay 210 kPa CDP - PEMO - 20240628 - Public</v>
      </c>
    </row>
    <row r="50" spans="2:11" s="1" customFormat="1" ht="14.4" customHeight="1" x14ac:dyDescent="0.3">
      <c r="B50" s="133" t="s">
        <v>707</v>
      </c>
      <c r="C50" s="95" t="s">
        <v>12</v>
      </c>
      <c r="D50" s="95">
        <v>4.3</v>
      </c>
      <c r="E50" s="95" t="s">
        <v>328</v>
      </c>
      <c r="F50" s="95" t="s">
        <v>330</v>
      </c>
      <c r="G50" s="95" t="s">
        <v>327</v>
      </c>
      <c r="H50" s="95" t="s">
        <v>71</v>
      </c>
      <c r="I50" s="95">
        <v>20240628</v>
      </c>
      <c r="J50" s="95" t="s">
        <v>15</v>
      </c>
      <c r="K50" s="134" t="str">
        <f t="shared" si="0"/>
        <v>JGN - RIN - 4.3 - AA_R-GEAU - Upgrade of Mastercom Radios for Emergency Response - OA - 20240628 - Confidential</v>
      </c>
    </row>
    <row r="51" spans="2:11" s="1" customFormat="1" ht="14.4" customHeight="1" x14ac:dyDescent="0.3">
      <c r="B51" s="133" t="s">
        <v>707</v>
      </c>
      <c r="C51" s="95" t="s">
        <v>12</v>
      </c>
      <c r="D51" s="95">
        <v>4.3</v>
      </c>
      <c r="E51" s="95" t="s">
        <v>328</v>
      </c>
      <c r="F51" s="95" t="s">
        <v>330</v>
      </c>
      <c r="G51" s="95" t="s">
        <v>327</v>
      </c>
      <c r="H51" s="95" t="s">
        <v>71</v>
      </c>
      <c r="I51" s="95">
        <v>20240628</v>
      </c>
      <c r="J51" s="95" t="s">
        <v>14</v>
      </c>
      <c r="K51" s="134" t="str">
        <f t="shared" si="0"/>
        <v>JGN - RIN - 4.3 - AA_R-GEAU - Upgrade of Mastercom Radios for Emergency Response - OA - 20240628 - Public</v>
      </c>
    </row>
    <row r="52" spans="2:11" s="1" customFormat="1" ht="14.4" customHeight="1" x14ac:dyDescent="0.3">
      <c r="B52" s="133" t="s">
        <v>707</v>
      </c>
      <c r="C52" s="95" t="s">
        <v>12</v>
      </c>
      <c r="D52" s="95">
        <v>4.3</v>
      </c>
      <c r="E52" s="95" t="s">
        <v>328</v>
      </c>
      <c r="F52" s="95" t="s">
        <v>330</v>
      </c>
      <c r="G52" s="95" t="s">
        <v>711</v>
      </c>
      <c r="H52" s="95" t="s">
        <v>74</v>
      </c>
      <c r="I52" s="95">
        <v>20240628</v>
      </c>
      <c r="J52" s="95" t="s">
        <v>14</v>
      </c>
      <c r="K52" s="134" t="str">
        <f t="shared" si="0"/>
        <v>JGN - RIN - 4.3 - AA_R-GEAU - Upgrade of Mastercom Radios for Emergency Response - CBAM - 20240628 - Public</v>
      </c>
    </row>
    <row r="53" spans="2:11" s="1" customFormat="1" ht="14.4" customHeight="1" x14ac:dyDescent="0.3">
      <c r="B53" s="133" t="s">
        <v>707</v>
      </c>
      <c r="C53" s="95" t="s">
        <v>12</v>
      </c>
      <c r="D53" s="95">
        <v>4.3</v>
      </c>
      <c r="E53" s="95">
        <v>10068368</v>
      </c>
      <c r="F53" s="95" t="s">
        <v>362</v>
      </c>
      <c r="G53" s="95" t="s">
        <v>709</v>
      </c>
      <c r="H53" s="95" t="s">
        <v>710</v>
      </c>
      <c r="I53" s="95">
        <v>20240628</v>
      </c>
      <c r="J53" s="95" t="s">
        <v>14</v>
      </c>
      <c r="K53" s="134" t="str">
        <f t="shared" si="0"/>
        <v>JGN - RIN - 4.3 - 10068368 - Trial of Remote Reading Technology for Large I&amp;C Meters - PEMO - 20240628 - Public</v>
      </c>
    </row>
    <row r="54" spans="2:11" s="1" customFormat="1" ht="14.4" customHeight="1" x14ac:dyDescent="0.3">
      <c r="B54" s="133" t="s">
        <v>707</v>
      </c>
      <c r="C54" s="95" t="s">
        <v>12</v>
      </c>
      <c r="D54" s="95">
        <v>4.3</v>
      </c>
      <c r="E54" s="95" t="s">
        <v>349</v>
      </c>
      <c r="F54" s="95" t="s">
        <v>351</v>
      </c>
      <c r="G54" s="95" t="s">
        <v>709</v>
      </c>
      <c r="H54" s="95" t="s">
        <v>710</v>
      </c>
      <c r="I54" s="95">
        <v>20240628</v>
      </c>
      <c r="J54" s="95" t="s">
        <v>14</v>
      </c>
      <c r="K54" s="134" t="str">
        <f t="shared" si="0"/>
        <v>JGN - RIN - 4.3 - R-RA5-AA - End of Life Replacement of Residential and Small I&amp;C Meter Remote Reading Technology - PEMO - 20240628 - Public</v>
      </c>
    </row>
    <row r="55" spans="2:11" s="1" customFormat="1" ht="14.4" customHeight="1" x14ac:dyDescent="0.3">
      <c r="B55" s="133" t="s">
        <v>707</v>
      </c>
      <c r="C55" s="95" t="s">
        <v>12</v>
      </c>
      <c r="D55" s="95">
        <v>4.3</v>
      </c>
      <c r="E55" s="95" t="s">
        <v>353</v>
      </c>
      <c r="F55" s="95" t="s">
        <v>355</v>
      </c>
      <c r="G55" s="95" t="s">
        <v>709</v>
      </c>
      <c r="H55" s="95" t="s">
        <v>710</v>
      </c>
      <c r="I55" s="95">
        <v>20240628</v>
      </c>
      <c r="J55" s="95" t="s">
        <v>14</v>
      </c>
      <c r="K55" s="134" t="str">
        <f t="shared" si="0"/>
        <v>JGN - RIN - 4.3 - R-RA6 - End of Life Replacement of Metreteks - PEMO - 20240628 - Public</v>
      </c>
    </row>
    <row r="56" spans="2:11" s="1" customFormat="1" ht="14.4" customHeight="1" x14ac:dyDescent="0.3">
      <c r="B56" s="133" t="s">
        <v>707</v>
      </c>
      <c r="C56" s="95" t="s">
        <v>12</v>
      </c>
      <c r="D56" s="95">
        <v>4.3</v>
      </c>
      <c r="E56" s="95" t="s">
        <v>372</v>
      </c>
      <c r="F56" s="95" t="s">
        <v>727</v>
      </c>
      <c r="G56" s="95" t="s">
        <v>709</v>
      </c>
      <c r="H56" s="95" t="s">
        <v>710</v>
      </c>
      <c r="I56" s="95">
        <v>20240628</v>
      </c>
      <c r="J56" s="95" t="s">
        <v>14</v>
      </c>
      <c r="K56" s="134" t="str">
        <f t="shared" si="0"/>
        <v>JGN - RIN - 4.3 - R-RA7 - CY24 End of Life Replacement of I&amp;C Turbine Meters  - PEMO - 20240628 - Public</v>
      </c>
    </row>
    <row r="57" spans="2:11" s="1" customFormat="1" ht="14.4" customHeight="1" x14ac:dyDescent="0.3">
      <c r="B57" s="133" t="s">
        <v>707</v>
      </c>
      <c r="C57" s="95" t="s">
        <v>12</v>
      </c>
      <c r="D57" s="95">
        <v>4.3</v>
      </c>
      <c r="E57" s="95" t="s">
        <v>372</v>
      </c>
      <c r="F57" s="95" t="s">
        <v>728</v>
      </c>
      <c r="G57" s="95" t="s">
        <v>709</v>
      </c>
      <c r="H57" s="95" t="s">
        <v>710</v>
      </c>
      <c r="I57" s="95">
        <v>20240628</v>
      </c>
      <c r="J57" s="95" t="s">
        <v>14</v>
      </c>
      <c r="K57" s="134" t="str">
        <f t="shared" si="0"/>
        <v>JGN - RIN - 4.3 - R-RA7 - CY25 End of Life Replacement of I&amp;C Turbine Meters  - PEMO - 20240628 - Public</v>
      </c>
    </row>
    <row r="58" spans="2:11" s="1" customFormat="1" ht="14.4" customHeight="1" x14ac:dyDescent="0.3">
      <c r="B58" s="133" t="s">
        <v>707</v>
      </c>
      <c r="C58" s="95" t="s">
        <v>12</v>
      </c>
      <c r="D58" s="95">
        <v>4.3</v>
      </c>
      <c r="E58" s="95" t="s">
        <v>372</v>
      </c>
      <c r="F58" s="95" t="s">
        <v>729</v>
      </c>
      <c r="G58" s="95" t="s">
        <v>709</v>
      </c>
      <c r="H58" s="95" t="s">
        <v>710</v>
      </c>
      <c r="I58" s="95">
        <v>20240628</v>
      </c>
      <c r="J58" s="95" t="s">
        <v>14</v>
      </c>
      <c r="K58" s="134" t="str">
        <f t="shared" si="0"/>
        <v>JGN - RIN - 4.3 - R-RA7 - CY26 End of Life Replacement of I&amp;C Turbine Meters  - PEMO - 20240628 - Public</v>
      </c>
    </row>
    <row r="59" spans="2:11" s="1" customFormat="1" ht="14.4" customHeight="1" x14ac:dyDescent="0.3">
      <c r="B59" s="133" t="s">
        <v>707</v>
      </c>
      <c r="C59" s="95" t="s">
        <v>12</v>
      </c>
      <c r="D59" s="95">
        <v>4.3</v>
      </c>
      <c r="E59" s="95" t="s">
        <v>372</v>
      </c>
      <c r="F59" s="95" t="s">
        <v>730</v>
      </c>
      <c r="G59" s="95" t="s">
        <v>709</v>
      </c>
      <c r="H59" s="95" t="s">
        <v>710</v>
      </c>
      <c r="I59" s="95">
        <v>20240628</v>
      </c>
      <c r="J59" s="95" t="s">
        <v>14</v>
      </c>
      <c r="K59" s="134" t="str">
        <f t="shared" si="0"/>
        <v>JGN - RIN - 4.3 - R-RA7 - CY27 End of Life Replacement of I&amp;C Turbine Meters  - PEMO - 20240628 - Public</v>
      </c>
    </row>
    <row r="60" spans="2:11" s="1" customFormat="1" ht="14.4" customHeight="1" x14ac:dyDescent="0.3">
      <c r="B60" s="133" t="s">
        <v>707</v>
      </c>
      <c r="C60" s="95" t="s">
        <v>12</v>
      </c>
      <c r="D60" s="95">
        <v>4.3</v>
      </c>
      <c r="E60" s="95" t="s">
        <v>372</v>
      </c>
      <c r="F60" s="95" t="s">
        <v>731</v>
      </c>
      <c r="G60" s="95" t="s">
        <v>709</v>
      </c>
      <c r="H60" s="95" t="s">
        <v>710</v>
      </c>
      <c r="I60" s="95">
        <v>20240628</v>
      </c>
      <c r="J60" s="95" t="s">
        <v>14</v>
      </c>
      <c r="K60" s="134" t="str">
        <f t="shared" si="0"/>
        <v>JGN - RIN - 4.3 - R-RA7 - CY28 End of Life Replacement of I&amp;C Turbine Meters  - PEMO - 20240628 - Public</v>
      </c>
    </row>
    <row r="61" spans="2:11" s="1" customFormat="1" ht="14.4" customHeight="1" x14ac:dyDescent="0.3">
      <c r="B61" s="133" t="s">
        <v>707</v>
      </c>
      <c r="C61" s="95" t="s">
        <v>12</v>
      </c>
      <c r="D61" s="95">
        <v>4.3</v>
      </c>
      <c r="E61" s="95" t="s">
        <v>372</v>
      </c>
      <c r="F61" s="95" t="s">
        <v>732</v>
      </c>
      <c r="G61" s="95" t="s">
        <v>709</v>
      </c>
      <c r="H61" s="95" t="s">
        <v>710</v>
      </c>
      <c r="I61" s="95">
        <v>20240628</v>
      </c>
      <c r="J61" s="95" t="s">
        <v>14</v>
      </c>
      <c r="K61" s="134" t="str">
        <f t="shared" si="0"/>
        <v>JGN - RIN - 4.3 - R-RA7 - CY29 End of Life Replacement of I&amp;C Turbine Meters  - PEMO - 20240628 - Public</v>
      </c>
    </row>
    <row r="62" spans="2:11" s="1" customFormat="1" ht="14.4" customHeight="1" x14ac:dyDescent="0.3">
      <c r="B62" s="133" t="s">
        <v>707</v>
      </c>
      <c r="C62" s="95" t="s">
        <v>12</v>
      </c>
      <c r="D62" s="95">
        <v>4.3</v>
      </c>
      <c r="E62" s="95" t="s">
        <v>372</v>
      </c>
      <c r="F62" s="95" t="s">
        <v>733</v>
      </c>
      <c r="G62" s="95" t="s">
        <v>709</v>
      </c>
      <c r="H62" s="95" t="s">
        <v>710</v>
      </c>
      <c r="I62" s="95">
        <v>20240628</v>
      </c>
      <c r="J62" s="95" t="s">
        <v>14</v>
      </c>
      <c r="K62" s="134" t="str">
        <f t="shared" si="0"/>
        <v>JGN - RIN - 4.3 - R-RA7 - CY30 End of Life Replacement of I&amp;C Turbine Meters  - PEMO - 20240628 - Public</v>
      </c>
    </row>
    <row r="63" spans="2:11" s="1" customFormat="1" ht="14.4" customHeight="1" x14ac:dyDescent="0.3">
      <c r="B63" s="133" t="s">
        <v>707</v>
      </c>
      <c r="C63" s="95" t="s">
        <v>12</v>
      </c>
      <c r="D63" s="95">
        <v>4.3</v>
      </c>
      <c r="E63" s="95" t="s">
        <v>384</v>
      </c>
      <c r="F63" s="95" t="s">
        <v>734</v>
      </c>
      <c r="G63" s="95" t="s">
        <v>709</v>
      </c>
      <c r="H63" s="95" t="s">
        <v>710</v>
      </c>
      <c r="I63" s="95">
        <v>20240628</v>
      </c>
      <c r="J63" s="95" t="s">
        <v>14</v>
      </c>
      <c r="K63" s="134" t="str">
        <f t="shared" si="0"/>
        <v>JGN - RIN - 4.3 - R-RAF - CY24 End of Life Replacement of I&amp;C Diaphragm Meters - PEMO - 20240628 - Public</v>
      </c>
    </row>
    <row r="64" spans="2:11" s="1" customFormat="1" ht="14.4" customHeight="1" x14ac:dyDescent="0.3">
      <c r="B64" s="133" t="s">
        <v>707</v>
      </c>
      <c r="C64" s="95" t="s">
        <v>12</v>
      </c>
      <c r="D64" s="95">
        <v>4.3</v>
      </c>
      <c r="E64" s="95" t="s">
        <v>384</v>
      </c>
      <c r="F64" s="95" t="s">
        <v>735</v>
      </c>
      <c r="G64" s="95" t="s">
        <v>709</v>
      </c>
      <c r="H64" s="95" t="s">
        <v>710</v>
      </c>
      <c r="I64" s="95">
        <v>20240628</v>
      </c>
      <c r="J64" s="95" t="s">
        <v>14</v>
      </c>
      <c r="K64" s="134" t="str">
        <f t="shared" si="0"/>
        <v>JGN - RIN - 4.3 - R-RAF - CY25 End of Life Replacement of I&amp;C Diaphragm Meters - PEMO - 20240628 - Public</v>
      </c>
    </row>
    <row r="65" spans="2:11" s="1" customFormat="1" ht="14.4" customHeight="1" x14ac:dyDescent="0.3">
      <c r="B65" s="133" t="s">
        <v>707</v>
      </c>
      <c r="C65" s="95" t="s">
        <v>12</v>
      </c>
      <c r="D65" s="95">
        <v>4.3</v>
      </c>
      <c r="E65" s="95" t="s">
        <v>384</v>
      </c>
      <c r="F65" s="95" t="s">
        <v>736</v>
      </c>
      <c r="G65" s="95" t="s">
        <v>709</v>
      </c>
      <c r="H65" s="95" t="s">
        <v>710</v>
      </c>
      <c r="I65" s="95">
        <v>20240628</v>
      </c>
      <c r="J65" s="95" t="s">
        <v>14</v>
      </c>
      <c r="K65" s="134" t="str">
        <f t="shared" si="0"/>
        <v>JGN - RIN - 4.3 - R-RAF - CY26 End of Life Replacement of I&amp;C Diaphragm Meters - PEMO - 20240628 - Public</v>
      </c>
    </row>
    <row r="66" spans="2:11" s="1" customFormat="1" ht="14.4" customHeight="1" x14ac:dyDescent="0.3">
      <c r="B66" s="133" t="s">
        <v>707</v>
      </c>
      <c r="C66" s="95" t="s">
        <v>12</v>
      </c>
      <c r="D66" s="95">
        <v>4.3</v>
      </c>
      <c r="E66" s="95" t="s">
        <v>384</v>
      </c>
      <c r="F66" s="95" t="s">
        <v>737</v>
      </c>
      <c r="G66" s="95" t="s">
        <v>709</v>
      </c>
      <c r="H66" s="95" t="s">
        <v>710</v>
      </c>
      <c r="I66" s="95">
        <v>20240628</v>
      </c>
      <c r="J66" s="95" t="s">
        <v>14</v>
      </c>
      <c r="K66" s="134" t="str">
        <f t="shared" si="0"/>
        <v>JGN - RIN - 4.3 - R-RAF - CY27 End of Life Replacement of I&amp;C Diaphragm Meters - PEMO - 20240628 - Public</v>
      </c>
    </row>
    <row r="67" spans="2:11" s="1" customFormat="1" ht="14.4" customHeight="1" x14ac:dyDescent="0.3">
      <c r="B67" s="133" t="s">
        <v>707</v>
      </c>
      <c r="C67" s="95" t="s">
        <v>12</v>
      </c>
      <c r="D67" s="95">
        <v>4.3</v>
      </c>
      <c r="E67" s="95" t="s">
        <v>384</v>
      </c>
      <c r="F67" s="95" t="s">
        <v>738</v>
      </c>
      <c r="G67" s="95" t="s">
        <v>709</v>
      </c>
      <c r="H67" s="95" t="s">
        <v>710</v>
      </c>
      <c r="I67" s="95">
        <v>20240628</v>
      </c>
      <c r="J67" s="95" t="s">
        <v>14</v>
      </c>
      <c r="K67" s="134" t="str">
        <f t="shared" si="0"/>
        <v>JGN - RIN - 4.3 - R-RAF - CY28 End of Life Replacement of I&amp;C Diaphragm Meters - PEMO - 20240628 - Public</v>
      </c>
    </row>
    <row r="68" spans="2:11" s="1" customFormat="1" ht="14.4" customHeight="1" x14ac:dyDescent="0.3">
      <c r="B68" s="133" t="s">
        <v>707</v>
      </c>
      <c r="C68" s="95" t="s">
        <v>12</v>
      </c>
      <c r="D68" s="95">
        <v>4.3</v>
      </c>
      <c r="E68" s="95" t="s">
        <v>384</v>
      </c>
      <c r="F68" s="95" t="s">
        <v>739</v>
      </c>
      <c r="G68" s="95" t="s">
        <v>709</v>
      </c>
      <c r="H68" s="95" t="s">
        <v>710</v>
      </c>
      <c r="I68" s="95">
        <v>20240628</v>
      </c>
      <c r="J68" s="95" t="s">
        <v>14</v>
      </c>
      <c r="K68" s="134" t="str">
        <f t="shared" si="0"/>
        <v>JGN - RIN - 4.3 - R-RAF - CY29 End of Life Replacement of I&amp;C Diaphragm Meters - PEMO - 20240628 - Public</v>
      </c>
    </row>
    <row r="69" spans="2:11" s="1" customFormat="1" ht="14.4" customHeight="1" x14ac:dyDescent="0.3">
      <c r="B69" s="133" t="s">
        <v>707</v>
      </c>
      <c r="C69" s="95" t="s">
        <v>12</v>
      </c>
      <c r="D69" s="95">
        <v>4.3</v>
      </c>
      <c r="E69" s="95" t="s">
        <v>384</v>
      </c>
      <c r="F69" s="95" t="s">
        <v>740</v>
      </c>
      <c r="G69" s="95" t="s">
        <v>709</v>
      </c>
      <c r="H69" s="95" t="s">
        <v>710</v>
      </c>
      <c r="I69" s="95">
        <v>20240628</v>
      </c>
      <c r="J69" s="95" t="s">
        <v>14</v>
      </c>
      <c r="K69" s="134" t="str">
        <f t="shared" ref="K69:K132" si="1">CONCATENATE(B69," - ",C69," - ",D69," - ",E69," - ",F69," - ",H69," - ",I69," - ",J69)</f>
        <v>JGN - RIN - 4.3 - R-RAF - CY30 End of Life Replacement of I&amp;C Diaphragm Meters - PEMO - 20240628 - Public</v>
      </c>
    </row>
    <row r="70" spans="2:11" s="1" customFormat="1" ht="14.4" customHeight="1" x14ac:dyDescent="0.3">
      <c r="B70" s="133" t="s">
        <v>707</v>
      </c>
      <c r="C70" s="95" t="s">
        <v>12</v>
      </c>
      <c r="D70" s="95">
        <v>4.3</v>
      </c>
      <c r="E70" s="95" t="s">
        <v>392</v>
      </c>
      <c r="F70" s="95" t="s">
        <v>741</v>
      </c>
      <c r="G70" s="95" t="s">
        <v>709</v>
      </c>
      <c r="H70" s="95" t="s">
        <v>710</v>
      </c>
      <c r="I70" s="95">
        <v>20240628</v>
      </c>
      <c r="J70" s="95" t="s">
        <v>14</v>
      </c>
      <c r="K70" s="134" t="str">
        <f t="shared" si="1"/>
        <v>JGN - RIN - 4.3 - R-RAM - CY24 End of Life Replacement of I&amp;C Rotary Meters - PEMO - 20240628 - Public</v>
      </c>
    </row>
    <row r="71" spans="2:11" s="1" customFormat="1" ht="14.4" customHeight="1" x14ac:dyDescent="0.3">
      <c r="B71" s="133" t="s">
        <v>707</v>
      </c>
      <c r="C71" s="95" t="s">
        <v>12</v>
      </c>
      <c r="D71" s="95">
        <v>4.3</v>
      </c>
      <c r="E71" s="95" t="s">
        <v>392</v>
      </c>
      <c r="F71" s="95" t="s">
        <v>742</v>
      </c>
      <c r="G71" s="95" t="s">
        <v>709</v>
      </c>
      <c r="H71" s="95" t="s">
        <v>710</v>
      </c>
      <c r="I71" s="95">
        <v>20240628</v>
      </c>
      <c r="J71" s="95" t="s">
        <v>14</v>
      </c>
      <c r="K71" s="134" t="str">
        <f t="shared" si="1"/>
        <v>JGN - RIN - 4.3 - R-RAM - CY25 End of Life Replacement of I&amp;C Rotary Meters - PEMO - 20240628 - Public</v>
      </c>
    </row>
    <row r="72" spans="2:11" s="1" customFormat="1" ht="14.4" customHeight="1" x14ac:dyDescent="0.3">
      <c r="B72" s="133" t="s">
        <v>707</v>
      </c>
      <c r="C72" s="95" t="s">
        <v>12</v>
      </c>
      <c r="D72" s="95">
        <v>4.3</v>
      </c>
      <c r="E72" s="95" t="s">
        <v>392</v>
      </c>
      <c r="F72" s="95" t="s">
        <v>743</v>
      </c>
      <c r="G72" s="95" t="s">
        <v>709</v>
      </c>
      <c r="H72" s="95" t="s">
        <v>710</v>
      </c>
      <c r="I72" s="95">
        <v>20240628</v>
      </c>
      <c r="J72" s="95" t="s">
        <v>14</v>
      </c>
      <c r="K72" s="134" t="str">
        <f t="shared" si="1"/>
        <v>JGN - RIN - 4.3 - R-RAM - CY26 End of Life Replacement of I&amp;C Rotary Meters - PEMO - 20240628 - Public</v>
      </c>
    </row>
    <row r="73" spans="2:11" s="1" customFormat="1" ht="14.4" customHeight="1" x14ac:dyDescent="0.3">
      <c r="B73" s="133" t="s">
        <v>707</v>
      </c>
      <c r="C73" s="95" t="s">
        <v>12</v>
      </c>
      <c r="D73" s="95">
        <v>4.3</v>
      </c>
      <c r="E73" s="95" t="s">
        <v>392</v>
      </c>
      <c r="F73" s="95" t="s">
        <v>744</v>
      </c>
      <c r="G73" s="95" t="s">
        <v>709</v>
      </c>
      <c r="H73" s="95" t="s">
        <v>710</v>
      </c>
      <c r="I73" s="95">
        <v>20240628</v>
      </c>
      <c r="J73" s="95" t="s">
        <v>14</v>
      </c>
      <c r="K73" s="134" t="str">
        <f t="shared" si="1"/>
        <v>JGN - RIN - 4.3 - R-RAM - CY27 End of Life Replacement of I&amp;C Rotary Meters - PEMO - 20240628 - Public</v>
      </c>
    </row>
    <row r="74" spans="2:11" s="1" customFormat="1" ht="14.4" customHeight="1" x14ac:dyDescent="0.3">
      <c r="B74" s="133" t="s">
        <v>707</v>
      </c>
      <c r="C74" s="95" t="s">
        <v>12</v>
      </c>
      <c r="D74" s="95">
        <v>4.3</v>
      </c>
      <c r="E74" s="95" t="s">
        <v>392</v>
      </c>
      <c r="F74" s="95" t="s">
        <v>745</v>
      </c>
      <c r="G74" s="95" t="s">
        <v>709</v>
      </c>
      <c r="H74" s="95" t="s">
        <v>710</v>
      </c>
      <c r="I74" s="95">
        <v>20240628</v>
      </c>
      <c r="J74" s="95" t="s">
        <v>14</v>
      </c>
      <c r="K74" s="134" t="str">
        <f t="shared" si="1"/>
        <v>JGN - RIN - 4.3 - R-RAM - CY28 End of Life Replacement of I&amp;C Rotary Meters - PEMO - 20240628 - Public</v>
      </c>
    </row>
    <row r="75" spans="2:11" s="1" customFormat="1" ht="14.4" customHeight="1" x14ac:dyDescent="0.3">
      <c r="B75" s="133" t="s">
        <v>707</v>
      </c>
      <c r="C75" s="95" t="s">
        <v>12</v>
      </c>
      <c r="D75" s="95">
        <v>4.3</v>
      </c>
      <c r="E75" s="95" t="s">
        <v>392</v>
      </c>
      <c r="F75" s="95" t="s">
        <v>746</v>
      </c>
      <c r="G75" s="95" t="s">
        <v>709</v>
      </c>
      <c r="H75" s="95" t="s">
        <v>710</v>
      </c>
      <c r="I75" s="95">
        <v>20240628</v>
      </c>
      <c r="J75" s="95" t="s">
        <v>14</v>
      </c>
      <c r="K75" s="134" t="str">
        <f t="shared" si="1"/>
        <v>JGN - RIN - 4.3 - R-RAM - CY29 End of Life Replacement of I&amp;C Rotary Meters - PEMO - 20240628 - Public</v>
      </c>
    </row>
    <row r="76" spans="2:11" s="1" customFormat="1" ht="14.4" customHeight="1" x14ac:dyDescent="0.3">
      <c r="B76" s="133" t="s">
        <v>707</v>
      </c>
      <c r="C76" s="95" t="s">
        <v>12</v>
      </c>
      <c r="D76" s="95">
        <v>4.3</v>
      </c>
      <c r="E76" s="95" t="s">
        <v>392</v>
      </c>
      <c r="F76" s="95" t="s">
        <v>747</v>
      </c>
      <c r="G76" s="95" t="s">
        <v>709</v>
      </c>
      <c r="H76" s="95" t="s">
        <v>710</v>
      </c>
      <c r="I76" s="95">
        <v>20240628</v>
      </c>
      <c r="J76" s="95" t="s">
        <v>14</v>
      </c>
      <c r="K76" s="134" t="str">
        <f t="shared" si="1"/>
        <v>JGN - RIN - 4.3 - R-RAM - CY30 End of Life Replacement of I&amp;C Rotary Meters - PEMO - 20240628 - Public</v>
      </c>
    </row>
    <row r="77" spans="2:11" s="1" customFormat="1" ht="14.4" customHeight="1" x14ac:dyDescent="0.3">
      <c r="B77" s="133" t="s">
        <v>707</v>
      </c>
      <c r="C77" s="95" t="s">
        <v>12</v>
      </c>
      <c r="D77" s="95">
        <v>4.3</v>
      </c>
      <c r="E77" s="95" t="s">
        <v>432</v>
      </c>
      <c r="F77" s="95" t="s">
        <v>748</v>
      </c>
      <c r="G77" s="95" t="s">
        <v>69</v>
      </c>
      <c r="H77" s="95" t="s">
        <v>68</v>
      </c>
      <c r="I77" s="95">
        <v>20240628</v>
      </c>
      <c r="J77" s="95" t="s">
        <v>14</v>
      </c>
      <c r="K77" s="134" t="str">
        <f t="shared" si="1"/>
        <v>JGN - RIN - 4.3 - R-RDZ - Digital Metering for Chronic No Access Meters - BC - 20240628 - Public</v>
      </c>
    </row>
    <row r="78" spans="2:11" s="1" customFormat="1" ht="14.4" customHeight="1" x14ac:dyDescent="0.3">
      <c r="B78" s="133" t="s">
        <v>707</v>
      </c>
      <c r="C78" s="95" t="s">
        <v>12</v>
      </c>
      <c r="D78" s="95">
        <v>4.3</v>
      </c>
      <c r="E78" s="95">
        <v>10022734</v>
      </c>
      <c r="F78" s="95" t="s">
        <v>437</v>
      </c>
      <c r="G78" s="95" t="s">
        <v>69</v>
      </c>
      <c r="H78" s="95" t="s">
        <v>68</v>
      </c>
      <c r="I78" s="95">
        <v>20240628</v>
      </c>
      <c r="J78" s="95" t="s">
        <v>14</v>
      </c>
      <c r="K78" s="134" t="str">
        <f t="shared" si="1"/>
        <v>JGN - RIN - 4.3 - 10022734 - Bankstown Chullora Greenacre 7kPa Rehabilitation - BC - 20240628 - Public</v>
      </c>
    </row>
    <row r="79" spans="2:11" s="1" customFormat="1" ht="14.4" customHeight="1" x14ac:dyDescent="0.3">
      <c r="B79" s="133" t="s">
        <v>707</v>
      </c>
      <c r="C79" s="95" t="s">
        <v>12</v>
      </c>
      <c r="D79" s="95">
        <v>4.3</v>
      </c>
      <c r="E79" s="95">
        <v>10022734</v>
      </c>
      <c r="F79" s="95" t="s">
        <v>437</v>
      </c>
      <c r="G79" s="95" t="s">
        <v>711</v>
      </c>
      <c r="H79" s="95" t="s">
        <v>74</v>
      </c>
      <c r="I79" s="95">
        <v>20240628</v>
      </c>
      <c r="J79" s="95" t="s">
        <v>14</v>
      </c>
      <c r="K79" s="134" t="str">
        <f t="shared" si="1"/>
        <v>JGN - RIN - 4.3 - 10022734 - Bankstown Chullora Greenacre 7kPa Rehabilitation - CBAM - 20240628 - Public</v>
      </c>
    </row>
    <row r="80" spans="2:11" s="1" customFormat="1" ht="14.4" customHeight="1" x14ac:dyDescent="0.3">
      <c r="B80" s="133" t="s">
        <v>707</v>
      </c>
      <c r="C80" s="95" t="s">
        <v>12</v>
      </c>
      <c r="D80" s="95">
        <v>4.3</v>
      </c>
      <c r="E80" s="95">
        <v>10022734</v>
      </c>
      <c r="F80" s="95" t="s">
        <v>437</v>
      </c>
      <c r="G80" s="95" t="s">
        <v>709</v>
      </c>
      <c r="H80" s="95" t="s">
        <v>710</v>
      </c>
      <c r="I80" s="95">
        <v>20240628</v>
      </c>
      <c r="J80" s="95" t="s">
        <v>14</v>
      </c>
      <c r="K80" s="134" t="str">
        <f t="shared" si="1"/>
        <v>JGN - RIN - 4.3 - 10022734 - Bankstown Chullora Greenacre 7kPa Rehabilitation - PEMO - 20240628 - Public</v>
      </c>
    </row>
    <row r="81" spans="1:11" s="1" customFormat="1" ht="14.4" customHeight="1" x14ac:dyDescent="0.3">
      <c r="B81" s="133" t="s">
        <v>707</v>
      </c>
      <c r="C81" s="95" t="s">
        <v>12</v>
      </c>
      <c r="D81" s="95">
        <v>4.3</v>
      </c>
      <c r="E81" s="95">
        <v>10022734</v>
      </c>
      <c r="F81" s="95" t="s">
        <v>437</v>
      </c>
      <c r="G81" s="95" t="s">
        <v>749</v>
      </c>
      <c r="H81" s="95" t="s">
        <v>80</v>
      </c>
      <c r="I81" s="95">
        <v>20240628</v>
      </c>
      <c r="J81" s="95" t="s">
        <v>15</v>
      </c>
      <c r="K81" s="134" t="str">
        <f>CONCATENATE(B81," - ",C81," - ",D81," - ",E81," - ",F81," - ",H81," - ",I81," - ",J81)</f>
        <v>JGN - RIN - 4.3 - 10022734 - Bankstown Chullora Greenacre 7kPa Rehabilitation - OCM - 20240628 - Confidential</v>
      </c>
    </row>
    <row r="82" spans="1:11" s="1" customFormat="1" ht="14.4" customHeight="1" x14ac:dyDescent="0.3">
      <c r="B82" s="133" t="s">
        <v>707</v>
      </c>
      <c r="C82" s="95" t="s">
        <v>12</v>
      </c>
      <c r="D82" s="95">
        <v>4.3</v>
      </c>
      <c r="E82" s="95">
        <v>10022734</v>
      </c>
      <c r="F82" s="95" t="s">
        <v>437</v>
      </c>
      <c r="G82" s="95" t="s">
        <v>749</v>
      </c>
      <c r="H82" s="95" t="s">
        <v>80</v>
      </c>
      <c r="I82" s="95">
        <v>20240628</v>
      </c>
      <c r="J82" s="95" t="s">
        <v>14</v>
      </c>
      <c r="K82" s="134" t="str">
        <f>CONCATENATE(B82," - ",C82," - ",D82," - ",E82," - ",F82," - ",H82," - ",I82," - ",J82)</f>
        <v>JGN - RIN - 4.3 - 10022734 - Bankstown Chullora Greenacre 7kPa Rehabilitation - OCM - 20240628 - Public</v>
      </c>
    </row>
    <row r="83" spans="1:11" s="1" customFormat="1" ht="14.4" customHeight="1" x14ac:dyDescent="0.3">
      <c r="A83"/>
      <c r="B83" s="133" t="s">
        <v>707</v>
      </c>
      <c r="C83" s="95" t="s">
        <v>12</v>
      </c>
      <c r="D83" s="95">
        <v>4.3</v>
      </c>
      <c r="E83" s="95"/>
      <c r="F83" s="95" t="s">
        <v>750</v>
      </c>
      <c r="G83" s="95" t="s">
        <v>69</v>
      </c>
      <c r="H83" s="95" t="s">
        <v>68</v>
      </c>
      <c r="I83" s="95">
        <v>20240628</v>
      </c>
      <c r="J83" s="95" t="s">
        <v>14</v>
      </c>
      <c r="K83" s="134" t="str">
        <f>CONCATENATE(B83," - ",C83," - ",D83," - ",E83,F83," - ",H83," - ",I83," - ",J83)</f>
        <v>JGN - RIN - 4.3 - Newcastle MP1 30kPa Rehabilitation - BC - 20240628 - Public</v>
      </c>
    </row>
    <row r="84" spans="1:11" s="1" customFormat="1" ht="14.4" customHeight="1" x14ac:dyDescent="0.3">
      <c r="A84"/>
      <c r="B84" s="133" t="s">
        <v>707</v>
      </c>
      <c r="C84" s="95" t="s">
        <v>12</v>
      </c>
      <c r="D84" s="95">
        <v>4.3</v>
      </c>
      <c r="E84" s="95"/>
      <c r="F84" s="95" t="s">
        <v>750</v>
      </c>
      <c r="G84" s="95" t="s">
        <v>711</v>
      </c>
      <c r="H84" s="95" t="s">
        <v>74</v>
      </c>
      <c r="I84" s="95">
        <v>20240628</v>
      </c>
      <c r="J84" s="95" t="s">
        <v>14</v>
      </c>
      <c r="K84" s="134" t="str">
        <f>CONCATENATE(B84," - ",C84," - ",D84," - ",E84,F84," - ",H84," - ",I84," - ",J84)</f>
        <v>JGN - RIN - 4.3 - Newcastle MP1 30kPa Rehabilitation - CBAM - 20240628 - Public</v>
      </c>
    </row>
    <row r="85" spans="1:11" s="1" customFormat="1" ht="14.4" customHeight="1" x14ac:dyDescent="0.3">
      <c r="A85"/>
      <c r="B85" s="133" t="s">
        <v>707</v>
      </c>
      <c r="C85" s="95" t="s">
        <v>12</v>
      </c>
      <c r="D85" s="95">
        <v>4.3</v>
      </c>
      <c r="E85" s="95"/>
      <c r="F85" s="95" t="s">
        <v>750</v>
      </c>
      <c r="G85" s="95" t="s">
        <v>749</v>
      </c>
      <c r="H85" s="95" t="s">
        <v>80</v>
      </c>
      <c r="I85" s="95">
        <v>20240628</v>
      </c>
      <c r="J85" s="95" t="s">
        <v>15</v>
      </c>
      <c r="K85" s="134" t="str">
        <f>CONCATENATE(B85," - ",C85," - ",D85," - ",E85,F85," - ",H85," - ",I85," - ",J85)</f>
        <v>JGN - RIN - 4.3 - Newcastle MP1 30kPa Rehabilitation - OCM - 20240628 - Confidential</v>
      </c>
    </row>
    <row r="86" spans="1:11" s="1" customFormat="1" ht="14.4" customHeight="1" x14ac:dyDescent="0.3">
      <c r="A86"/>
      <c r="B86" s="133" t="s">
        <v>707</v>
      </c>
      <c r="C86" s="95" t="s">
        <v>12</v>
      </c>
      <c r="D86" s="95">
        <v>4.3</v>
      </c>
      <c r="E86" s="95"/>
      <c r="F86" s="95" t="s">
        <v>750</v>
      </c>
      <c r="G86" s="95" t="s">
        <v>749</v>
      </c>
      <c r="H86" s="95" t="s">
        <v>80</v>
      </c>
      <c r="I86" s="95">
        <v>20240628</v>
      </c>
      <c r="J86" s="95" t="s">
        <v>14</v>
      </c>
      <c r="K86" s="134" t="str">
        <f>CONCATENATE(B86," - ",C86," - ",D86," - ",E86,F86," - ",H86," - ",I86," - ",J86)</f>
        <v>JGN - RIN - 4.3 - Newcastle MP1 30kPa Rehabilitation - OCM - 20240628 - Public</v>
      </c>
    </row>
    <row r="87" spans="1:11" s="1" customFormat="1" ht="14.4" customHeight="1" x14ac:dyDescent="0.3">
      <c r="A87"/>
      <c r="B87" s="133" t="s">
        <v>707</v>
      </c>
      <c r="C87" s="95" t="s">
        <v>12</v>
      </c>
      <c r="D87" s="95">
        <v>4.3</v>
      </c>
      <c r="E87" s="95">
        <v>10022511</v>
      </c>
      <c r="F87" s="95" t="s">
        <v>441</v>
      </c>
      <c r="G87" s="95" t="s">
        <v>709</v>
      </c>
      <c r="H87" s="95" t="s">
        <v>710</v>
      </c>
      <c r="I87" s="95">
        <v>20240628</v>
      </c>
      <c r="J87" s="95" t="s">
        <v>14</v>
      </c>
      <c r="K87" s="134" t="str">
        <f t="shared" si="1"/>
        <v>JGN - RIN - 4.3 - 10022511 - Newcastle MP1 30kPa Rehabilitation Stage 1 - PEMO - 20240628 - Public</v>
      </c>
    </row>
    <row r="88" spans="1:11" s="1" customFormat="1" ht="14.4" customHeight="1" x14ac:dyDescent="0.3">
      <c r="A88"/>
      <c r="B88" s="133" t="s">
        <v>707</v>
      </c>
      <c r="C88" s="95" t="s">
        <v>12</v>
      </c>
      <c r="D88" s="95">
        <v>4.3</v>
      </c>
      <c r="E88" s="95">
        <v>10022508</v>
      </c>
      <c r="F88" s="95" t="s">
        <v>450</v>
      </c>
      <c r="G88" s="95" t="s">
        <v>69</v>
      </c>
      <c r="H88" s="95" t="s">
        <v>68</v>
      </c>
      <c r="I88" s="95">
        <v>20240628</v>
      </c>
      <c r="J88" s="95" t="s">
        <v>14</v>
      </c>
      <c r="K88" s="134" t="str">
        <f t="shared" si="1"/>
        <v>JGN - RIN - 4.3 - 10022508 - Haberfield Strathfield Campsie 7kPa Rehabilitation - BC - 20240628 - Public</v>
      </c>
    </row>
    <row r="89" spans="1:11" s="1" customFormat="1" ht="14.4" customHeight="1" x14ac:dyDescent="0.3">
      <c r="A89"/>
      <c r="B89" s="133" t="s">
        <v>707</v>
      </c>
      <c r="C89" s="95" t="s">
        <v>12</v>
      </c>
      <c r="D89" s="95">
        <v>4.3</v>
      </c>
      <c r="E89" s="95">
        <v>10022508</v>
      </c>
      <c r="F89" s="95" t="s">
        <v>450</v>
      </c>
      <c r="G89" s="95" t="s">
        <v>711</v>
      </c>
      <c r="H89" s="95" t="s">
        <v>74</v>
      </c>
      <c r="I89" s="95">
        <v>20240628</v>
      </c>
      <c r="J89" s="95" t="s">
        <v>14</v>
      </c>
      <c r="K89" s="134" t="str">
        <f t="shared" si="1"/>
        <v>JGN - RIN - 4.3 - 10022508 - Haberfield Strathfield Campsie 7kPa Rehabilitation - CBAM - 20240628 - Public</v>
      </c>
    </row>
    <row r="90" spans="1:11" s="1" customFormat="1" ht="14.4" customHeight="1" x14ac:dyDescent="0.3">
      <c r="A90"/>
      <c r="B90" s="133" t="s">
        <v>707</v>
      </c>
      <c r="C90" s="95" t="s">
        <v>12</v>
      </c>
      <c r="D90" s="95">
        <v>4.3</v>
      </c>
      <c r="E90" s="95">
        <v>10022508</v>
      </c>
      <c r="F90" s="95" t="s">
        <v>450</v>
      </c>
      <c r="G90" s="95" t="s">
        <v>709</v>
      </c>
      <c r="H90" s="95" t="s">
        <v>710</v>
      </c>
      <c r="I90" s="95">
        <v>20240628</v>
      </c>
      <c r="J90" s="95" t="s">
        <v>14</v>
      </c>
      <c r="K90" s="134" t="str">
        <f t="shared" si="1"/>
        <v>JGN - RIN - 4.3 - 10022508 - Haberfield Strathfield Campsie 7kPa Rehabilitation - PEMO - 20240628 - Public</v>
      </c>
    </row>
    <row r="91" spans="1:11" s="1" customFormat="1" ht="14.4" customHeight="1" x14ac:dyDescent="0.3">
      <c r="A91"/>
      <c r="B91" s="133" t="s">
        <v>707</v>
      </c>
      <c r="C91" s="95" t="s">
        <v>12</v>
      </c>
      <c r="D91" s="95">
        <v>4.3</v>
      </c>
      <c r="E91" s="95">
        <v>10022508</v>
      </c>
      <c r="F91" s="95" t="s">
        <v>450</v>
      </c>
      <c r="G91" s="95" t="s">
        <v>749</v>
      </c>
      <c r="H91" s="95" t="s">
        <v>80</v>
      </c>
      <c r="I91" s="95">
        <v>20240628</v>
      </c>
      <c r="J91" s="95" t="s">
        <v>15</v>
      </c>
      <c r="K91" s="134" t="str">
        <f>CONCATENATE(B91," - ",C91," - ",D91," - ",E91," - ",F91," - ",H91," - ",I91," - ",J91)</f>
        <v>JGN - RIN - 4.3 - 10022508 - Haberfield Strathfield Campsie 7kPa Rehabilitation - OCM - 20240628 - Confidential</v>
      </c>
    </row>
    <row r="92" spans="1:11" s="1" customFormat="1" ht="14.4" customHeight="1" x14ac:dyDescent="0.3">
      <c r="A92"/>
      <c r="B92" s="133" t="s">
        <v>707</v>
      </c>
      <c r="C92" s="95" t="s">
        <v>12</v>
      </c>
      <c r="D92" s="95">
        <v>4.3</v>
      </c>
      <c r="E92" s="95">
        <v>10022508</v>
      </c>
      <c r="F92" s="95" t="s">
        <v>450</v>
      </c>
      <c r="G92" s="95" t="s">
        <v>749</v>
      </c>
      <c r="H92" s="95" t="s">
        <v>80</v>
      </c>
      <c r="I92" s="95">
        <v>20240628</v>
      </c>
      <c r="J92" s="95" t="s">
        <v>14</v>
      </c>
      <c r="K92" s="134" t="str">
        <f>CONCATENATE(B92," - ",C92," - ",D92," - ",E92," - ",F92," - ",H92," - ",I92," - ",J92)</f>
        <v>JGN - RIN - 4.3 - 10022508 - Haberfield Strathfield Campsie 7kPa Rehabilitation - OCM - 20240628 - Public</v>
      </c>
    </row>
    <row r="93" spans="1:11" s="1" customFormat="1" ht="14.4" customHeight="1" x14ac:dyDescent="0.3">
      <c r="A93"/>
      <c r="B93" s="133" t="s">
        <v>707</v>
      </c>
      <c r="C93" s="95" t="s">
        <v>12</v>
      </c>
      <c r="D93" s="95">
        <v>4.3</v>
      </c>
      <c r="E93" s="95">
        <v>10068650</v>
      </c>
      <c r="F93" s="95" t="s">
        <v>453</v>
      </c>
      <c r="G93" s="95" t="s">
        <v>69</v>
      </c>
      <c r="H93" s="95" t="s">
        <v>68</v>
      </c>
      <c r="I93" s="95">
        <v>20240628</v>
      </c>
      <c r="J93" s="95" t="s">
        <v>14</v>
      </c>
      <c r="K93" s="134" t="str">
        <f t="shared" si="1"/>
        <v>JGN - RIN - 4.3 - 10068650 - Kurri Kurri Rehabilitation Stage 2 - BC - 20240628 - Public</v>
      </c>
    </row>
    <row r="94" spans="1:11" s="1" customFormat="1" ht="14.4" customHeight="1" x14ac:dyDescent="0.3">
      <c r="A94"/>
      <c r="B94" s="133" t="s">
        <v>707</v>
      </c>
      <c r="C94" s="95" t="s">
        <v>12</v>
      </c>
      <c r="D94" s="95">
        <v>4.3</v>
      </c>
      <c r="E94" s="95">
        <v>10068650</v>
      </c>
      <c r="F94" s="95" t="s">
        <v>453</v>
      </c>
      <c r="G94" s="95" t="s">
        <v>711</v>
      </c>
      <c r="H94" s="95" t="s">
        <v>74</v>
      </c>
      <c r="I94" s="95">
        <v>20240628</v>
      </c>
      <c r="J94" s="95" t="s">
        <v>14</v>
      </c>
      <c r="K94" s="134" t="str">
        <f t="shared" si="1"/>
        <v>JGN - RIN - 4.3 - 10068650 - Kurri Kurri Rehabilitation Stage 2 - CBAM - 20240628 - Public</v>
      </c>
    </row>
    <row r="95" spans="1:11" s="1" customFormat="1" ht="14.4" customHeight="1" x14ac:dyDescent="0.3">
      <c r="A95"/>
      <c r="B95" s="133" t="s">
        <v>707</v>
      </c>
      <c r="C95" s="95" t="s">
        <v>12</v>
      </c>
      <c r="D95" s="95">
        <v>4.3</v>
      </c>
      <c r="E95" s="95">
        <v>10068650</v>
      </c>
      <c r="F95" s="95" t="s">
        <v>453</v>
      </c>
      <c r="G95" s="95" t="s">
        <v>709</v>
      </c>
      <c r="H95" s="95" t="s">
        <v>710</v>
      </c>
      <c r="I95" s="95">
        <v>20240628</v>
      </c>
      <c r="J95" s="95" t="s">
        <v>14</v>
      </c>
      <c r="K95" s="134" t="str">
        <f t="shared" si="1"/>
        <v>JGN - RIN - 4.3 - 10068650 - Kurri Kurri Rehabilitation Stage 2 - PEMO - 20240628 - Public</v>
      </c>
    </row>
    <row r="96" spans="1:11" s="1" customFormat="1" ht="14.4" customHeight="1" x14ac:dyDescent="0.3">
      <c r="A96"/>
      <c r="B96" s="133" t="s">
        <v>707</v>
      </c>
      <c r="C96" s="95" t="s">
        <v>12</v>
      </c>
      <c r="D96" s="95">
        <v>4.3</v>
      </c>
      <c r="E96" s="95">
        <v>10068650</v>
      </c>
      <c r="F96" s="95" t="s">
        <v>453</v>
      </c>
      <c r="G96" s="95" t="s">
        <v>749</v>
      </c>
      <c r="H96" s="95" t="s">
        <v>80</v>
      </c>
      <c r="I96" s="95">
        <v>20240628</v>
      </c>
      <c r="J96" s="95" t="s">
        <v>15</v>
      </c>
      <c r="K96" s="134" t="str">
        <f>CONCATENATE(B96," - ",C96," - ",D96," - ",E96," - ",F96," - ",H96," - ",I96," - ",J96)</f>
        <v>JGN - RIN - 4.3 - 10068650 - Kurri Kurri Rehabilitation Stage 2 - OCM - 20240628 - Confidential</v>
      </c>
    </row>
    <row r="97" spans="1:11" s="1" customFormat="1" ht="14.4" customHeight="1" x14ac:dyDescent="0.3">
      <c r="A97"/>
      <c r="B97" s="133" t="s">
        <v>707</v>
      </c>
      <c r="C97" s="95" t="s">
        <v>12</v>
      </c>
      <c r="D97" s="95">
        <v>4.3</v>
      </c>
      <c r="E97" s="95">
        <v>10068650</v>
      </c>
      <c r="F97" s="95" t="s">
        <v>453</v>
      </c>
      <c r="G97" s="95" t="s">
        <v>749</v>
      </c>
      <c r="H97" s="95" t="s">
        <v>80</v>
      </c>
      <c r="I97" s="95">
        <v>20240628</v>
      </c>
      <c r="J97" s="95" t="s">
        <v>14</v>
      </c>
      <c r="K97" s="134" t="str">
        <f>CONCATENATE(B97," - ",C97," - ",D97," - ",E97," - ",F97," - ",H97," - ",I97," - ",J97)</f>
        <v>JGN - RIN - 4.3 - 10068650 - Kurri Kurri Rehabilitation Stage 2 - OCM - 20240628 - Public</v>
      </c>
    </row>
    <row r="98" spans="1:11" s="1" customFormat="1" ht="14.4" customHeight="1" x14ac:dyDescent="0.3">
      <c r="A98"/>
      <c r="B98" s="133" t="s">
        <v>707</v>
      </c>
      <c r="C98" s="95" t="s">
        <v>12</v>
      </c>
      <c r="D98" s="95">
        <v>4.3</v>
      </c>
      <c r="E98" s="95">
        <v>10068691</v>
      </c>
      <c r="F98" s="95" t="s">
        <v>456</v>
      </c>
      <c r="G98" s="95" t="s">
        <v>709</v>
      </c>
      <c r="H98" s="95" t="s">
        <v>710</v>
      </c>
      <c r="I98" s="95">
        <v>20240628</v>
      </c>
      <c r="J98" s="95" t="s">
        <v>14</v>
      </c>
      <c r="K98" s="134" t="str">
        <f t="shared" si="1"/>
        <v>JGN - RIN - 4.3 - 10068691 - Richmond Rd 150mm Steel Mains Rehabilitation - PEMO - 20240628 - Public</v>
      </c>
    </row>
    <row r="99" spans="1:11" s="1" customFormat="1" ht="14.4" customHeight="1" x14ac:dyDescent="0.3">
      <c r="A99"/>
      <c r="B99" s="133" t="s">
        <v>707</v>
      </c>
      <c r="C99" s="95" t="s">
        <v>12</v>
      </c>
      <c r="D99" s="95">
        <v>4.3</v>
      </c>
      <c r="E99" s="95">
        <v>10068691</v>
      </c>
      <c r="F99" s="95" t="s">
        <v>456</v>
      </c>
      <c r="G99" s="95" t="s">
        <v>63</v>
      </c>
      <c r="H99" s="95" t="s">
        <v>62</v>
      </c>
      <c r="I99" s="95">
        <v>20240628</v>
      </c>
      <c r="J99" s="95" t="s">
        <v>14</v>
      </c>
      <c r="K99" s="134" t="str">
        <f t="shared" si="1"/>
        <v>JGN - RIN - 4.3 - 10068691 - Richmond Rd 150mm Steel Mains Rehabilitation - OB - 20240628 - Public</v>
      </c>
    </row>
    <row r="100" spans="1:11" s="1" customFormat="1" ht="14.4" customHeight="1" x14ac:dyDescent="0.3">
      <c r="A100"/>
      <c r="B100" s="133" t="s">
        <v>707</v>
      </c>
      <c r="C100" s="95" t="s">
        <v>12</v>
      </c>
      <c r="D100" s="95">
        <v>4.3</v>
      </c>
      <c r="E100" s="95">
        <v>10069081</v>
      </c>
      <c r="F100" s="95" t="s">
        <v>447</v>
      </c>
      <c r="G100" s="95" t="s">
        <v>709</v>
      </c>
      <c r="H100" s="95" t="s">
        <v>710</v>
      </c>
      <c r="I100" s="95">
        <v>20240628</v>
      </c>
      <c r="J100" s="95" t="s">
        <v>14</v>
      </c>
      <c r="K100" s="134" t="str">
        <f t="shared" si="1"/>
        <v>JGN - RIN - 4.3 - 10069081 - Newcastle MP1 30kPa Rehabilitation Stage 3 - PEMO - 20240628 - Public</v>
      </c>
    </row>
    <row r="101" spans="1:11" s="1" customFormat="1" ht="14.4" customHeight="1" x14ac:dyDescent="0.3">
      <c r="B101" s="133" t="s">
        <v>707</v>
      </c>
      <c r="C101" s="95" t="s">
        <v>12</v>
      </c>
      <c r="D101" s="95">
        <v>4.3</v>
      </c>
      <c r="E101" s="95">
        <v>10069080</v>
      </c>
      <c r="F101" s="95" t="s">
        <v>444</v>
      </c>
      <c r="G101" s="95" t="s">
        <v>709</v>
      </c>
      <c r="H101" s="95" t="s">
        <v>710</v>
      </c>
      <c r="I101" s="95">
        <v>20240628</v>
      </c>
      <c r="J101" s="95" t="s">
        <v>14</v>
      </c>
      <c r="K101" s="134" t="str">
        <f t="shared" si="1"/>
        <v>JGN - RIN - 4.3 - 10069080 - Newcastle MP1 30kPa Rehabilitation Stage 2 - PEMO - 20240628 - Public</v>
      </c>
    </row>
    <row r="102" spans="1:11" s="1" customFormat="1" ht="14.4" customHeight="1" x14ac:dyDescent="0.3">
      <c r="B102" s="133" t="s">
        <v>707</v>
      </c>
      <c r="C102" s="95" t="s">
        <v>12</v>
      </c>
      <c r="D102" s="95">
        <v>4.3</v>
      </c>
      <c r="E102" s="95">
        <v>10022499</v>
      </c>
      <c r="F102" s="95" t="s">
        <v>459</v>
      </c>
      <c r="G102" s="95" t="s">
        <v>69</v>
      </c>
      <c r="H102" s="95" t="s">
        <v>68</v>
      </c>
      <c r="I102" s="95">
        <v>20240628</v>
      </c>
      <c r="J102" s="95" t="s">
        <v>14</v>
      </c>
      <c r="K102" s="134" t="str">
        <f t="shared" si="1"/>
        <v>JGN - RIN - 4.3 - 10022499 - Strathfield CBD 7kPa Mains Rehabilitation - BC - 20240628 - Public</v>
      </c>
    </row>
    <row r="103" spans="1:11" s="1" customFormat="1" ht="14.4" customHeight="1" x14ac:dyDescent="0.3">
      <c r="B103" s="133" t="s">
        <v>707</v>
      </c>
      <c r="C103" s="95" t="s">
        <v>12</v>
      </c>
      <c r="D103" s="95">
        <v>4.3</v>
      </c>
      <c r="E103" s="95">
        <v>10022499</v>
      </c>
      <c r="F103" s="95" t="s">
        <v>459</v>
      </c>
      <c r="G103" s="95" t="s">
        <v>711</v>
      </c>
      <c r="H103" s="95" t="s">
        <v>74</v>
      </c>
      <c r="I103" s="95">
        <v>20240628</v>
      </c>
      <c r="J103" s="95" t="s">
        <v>14</v>
      </c>
      <c r="K103" s="134" t="str">
        <f t="shared" si="1"/>
        <v>JGN - RIN - 4.3 - 10022499 - Strathfield CBD 7kPa Mains Rehabilitation - CBAM - 20240628 - Public</v>
      </c>
    </row>
    <row r="104" spans="1:11" s="1" customFormat="1" ht="14.4" customHeight="1" x14ac:dyDescent="0.3">
      <c r="B104" s="133" t="s">
        <v>707</v>
      </c>
      <c r="C104" s="95" t="s">
        <v>12</v>
      </c>
      <c r="D104" s="95">
        <v>4.3</v>
      </c>
      <c r="E104" s="95">
        <v>10022499</v>
      </c>
      <c r="F104" s="95" t="s">
        <v>459</v>
      </c>
      <c r="G104" s="95" t="s">
        <v>709</v>
      </c>
      <c r="H104" s="95" t="s">
        <v>710</v>
      </c>
      <c r="I104" s="95">
        <v>20240628</v>
      </c>
      <c r="J104" s="95" t="s">
        <v>14</v>
      </c>
      <c r="K104" s="134" t="str">
        <f t="shared" si="1"/>
        <v>JGN - RIN - 4.3 - 10022499 - Strathfield CBD 7kPa Mains Rehabilitation - PEMO - 20240628 - Public</v>
      </c>
    </row>
    <row r="105" spans="1:11" s="1" customFormat="1" ht="14.4" customHeight="1" x14ac:dyDescent="0.3">
      <c r="B105" s="133" t="s">
        <v>707</v>
      </c>
      <c r="C105" s="95" t="s">
        <v>12</v>
      </c>
      <c r="D105" s="95">
        <v>4.3</v>
      </c>
      <c r="E105" s="95">
        <v>10022499</v>
      </c>
      <c r="F105" s="95" t="s">
        <v>459</v>
      </c>
      <c r="G105" s="95" t="s">
        <v>749</v>
      </c>
      <c r="H105" s="95" t="s">
        <v>80</v>
      </c>
      <c r="I105" s="95">
        <v>20240628</v>
      </c>
      <c r="J105" s="95" t="s">
        <v>15</v>
      </c>
      <c r="K105" s="134" t="str">
        <f>CONCATENATE(B105," - ",C105," - ",D105," - ",E105," - ",F105," - ",H105," - ",I105," - ",J105)</f>
        <v>JGN - RIN - 4.3 - 10022499 - Strathfield CBD 7kPa Mains Rehabilitation - OCM - 20240628 - Confidential</v>
      </c>
    </row>
    <row r="106" spans="1:11" s="1" customFormat="1" ht="14.4" customHeight="1" x14ac:dyDescent="0.3">
      <c r="B106" s="133" t="s">
        <v>707</v>
      </c>
      <c r="C106" s="95" t="s">
        <v>12</v>
      </c>
      <c r="D106" s="95">
        <v>4.3</v>
      </c>
      <c r="E106" s="95">
        <v>10022499</v>
      </c>
      <c r="F106" s="95" t="s">
        <v>459</v>
      </c>
      <c r="G106" s="95" t="s">
        <v>749</v>
      </c>
      <c r="H106" s="95" t="s">
        <v>80</v>
      </c>
      <c r="I106" s="95">
        <v>20240628</v>
      </c>
      <c r="J106" s="95" t="s">
        <v>14</v>
      </c>
      <c r="K106" s="134" t="str">
        <f>CONCATENATE(B106," - ",C106," - ",D106," - ",E106," - ",F106," - ",H106," - ",I106," - ",J106)</f>
        <v>JGN - RIN - 4.3 - 10022499 - Strathfield CBD 7kPa Mains Rehabilitation - OCM - 20240628 - Public</v>
      </c>
    </row>
    <row r="107" spans="1:11" s="1" customFormat="1" ht="14.4" customHeight="1" x14ac:dyDescent="0.3">
      <c r="B107" s="133" t="s">
        <v>707</v>
      </c>
      <c r="C107" s="95" t="s">
        <v>12</v>
      </c>
      <c r="D107" s="95">
        <v>4.3</v>
      </c>
      <c r="E107" s="95">
        <v>10068673</v>
      </c>
      <c r="F107" s="95" t="s">
        <v>462</v>
      </c>
      <c r="G107" s="95" t="s">
        <v>327</v>
      </c>
      <c r="H107" s="95" t="s">
        <v>71</v>
      </c>
      <c r="I107" s="95">
        <v>20240628</v>
      </c>
      <c r="J107" s="95" t="s">
        <v>14</v>
      </c>
      <c r="K107" s="134" t="str">
        <f t="shared" si="1"/>
        <v>JGN - RIN - 4.3 - 10068673 - Pennant Hills Rd 350mm Steel Main Rehabilitation - OA - 20240628 - Public</v>
      </c>
    </row>
    <row r="108" spans="1:11" s="1" customFormat="1" ht="14.4" customHeight="1" x14ac:dyDescent="0.3">
      <c r="B108" s="133" t="s">
        <v>707</v>
      </c>
      <c r="C108" s="95" t="s">
        <v>12</v>
      </c>
      <c r="D108" s="95">
        <v>4.3</v>
      </c>
      <c r="E108" s="95">
        <v>10068673</v>
      </c>
      <c r="F108" s="95" t="s">
        <v>462</v>
      </c>
      <c r="G108" s="95" t="s">
        <v>711</v>
      </c>
      <c r="H108" s="95" t="s">
        <v>74</v>
      </c>
      <c r="I108" s="95">
        <v>20240628</v>
      </c>
      <c r="J108" s="95" t="s">
        <v>14</v>
      </c>
      <c r="K108" s="134" t="str">
        <f t="shared" si="1"/>
        <v>JGN - RIN - 4.3 - 10068673 - Pennant Hills Rd 350mm Steel Main Rehabilitation - CBAM - 20240628 - Public</v>
      </c>
    </row>
    <row r="109" spans="1:11" s="1" customFormat="1" ht="14.4" customHeight="1" x14ac:dyDescent="0.3">
      <c r="B109" s="133" t="s">
        <v>707</v>
      </c>
      <c r="C109" s="95" t="s">
        <v>12</v>
      </c>
      <c r="D109" s="95">
        <v>4.3</v>
      </c>
      <c r="E109" s="95">
        <v>10068673</v>
      </c>
      <c r="F109" s="95" t="s">
        <v>462</v>
      </c>
      <c r="G109" s="95" t="s">
        <v>709</v>
      </c>
      <c r="H109" s="95" t="s">
        <v>710</v>
      </c>
      <c r="I109" s="95">
        <v>20240628</v>
      </c>
      <c r="J109" s="95" t="s">
        <v>14</v>
      </c>
      <c r="K109" s="134" t="str">
        <f t="shared" si="1"/>
        <v>JGN - RIN - 4.3 - 10068673 - Pennant Hills Rd 350mm Steel Main Rehabilitation - PEMO - 20240628 - Public</v>
      </c>
    </row>
    <row r="110" spans="1:11" s="1" customFormat="1" ht="14.4" customHeight="1" x14ac:dyDescent="0.3">
      <c r="B110" s="133" t="s">
        <v>707</v>
      </c>
      <c r="C110" s="95" t="s">
        <v>12</v>
      </c>
      <c r="D110" s="95">
        <v>4.3</v>
      </c>
      <c r="E110" s="95">
        <v>10038241</v>
      </c>
      <c r="F110" s="95" t="s">
        <v>465</v>
      </c>
      <c r="G110" s="95" t="s">
        <v>327</v>
      </c>
      <c r="H110" s="95" t="s">
        <v>71</v>
      </c>
      <c r="I110" s="95">
        <v>20240628</v>
      </c>
      <c r="J110" s="95" t="s">
        <v>14</v>
      </c>
      <c r="K110" s="134" t="str">
        <f t="shared" si="1"/>
        <v>JGN - RIN - 4.3 - 10038241 - Lic 2B and WPM Integrity Management - OA - 20240628 - Public</v>
      </c>
    </row>
    <row r="111" spans="1:11" s="1" customFormat="1" ht="14.4" customHeight="1" x14ac:dyDescent="0.3">
      <c r="B111" s="133" t="s">
        <v>707</v>
      </c>
      <c r="C111" s="95" t="s">
        <v>12</v>
      </c>
      <c r="D111" s="95">
        <v>4.3</v>
      </c>
      <c r="E111" s="95">
        <v>10038241</v>
      </c>
      <c r="F111" s="95" t="s">
        <v>465</v>
      </c>
      <c r="G111" s="95" t="s">
        <v>711</v>
      </c>
      <c r="H111" s="95" t="s">
        <v>74</v>
      </c>
      <c r="I111" s="95">
        <v>20240628</v>
      </c>
      <c r="J111" s="95" t="s">
        <v>14</v>
      </c>
      <c r="K111" s="134" t="str">
        <f t="shared" si="1"/>
        <v>JGN - RIN - 4.3 - 10038241 - Lic 2B and WPM Integrity Management - CBAM - 20240628 - Public</v>
      </c>
    </row>
    <row r="112" spans="1:11" s="1" customFormat="1" ht="14.4" customHeight="1" x14ac:dyDescent="0.3">
      <c r="B112" s="133" t="s">
        <v>707</v>
      </c>
      <c r="C112" s="95" t="s">
        <v>12</v>
      </c>
      <c r="D112" s="95">
        <v>4.3</v>
      </c>
      <c r="E112" s="95">
        <v>10038241</v>
      </c>
      <c r="F112" s="95" t="s">
        <v>465</v>
      </c>
      <c r="G112" s="95" t="s">
        <v>709</v>
      </c>
      <c r="H112" s="95" t="s">
        <v>710</v>
      </c>
      <c r="I112" s="95">
        <v>20240628</v>
      </c>
      <c r="J112" s="95" t="s">
        <v>14</v>
      </c>
      <c r="K112" s="134" t="str">
        <f t="shared" si="1"/>
        <v>JGN - RIN - 4.3 - 10038241 - Lic 2B and WPM Integrity Management - PEMO - 20240628 - Public</v>
      </c>
    </row>
    <row r="113" spans="2:11" s="1" customFormat="1" ht="14.4" customHeight="1" x14ac:dyDescent="0.3">
      <c r="B113" s="133" t="s">
        <v>707</v>
      </c>
      <c r="C113" s="95" t="s">
        <v>12</v>
      </c>
      <c r="D113" s="95">
        <v>4.3</v>
      </c>
      <c r="E113" s="95">
        <v>10033694</v>
      </c>
      <c r="F113" s="95" t="s">
        <v>468</v>
      </c>
      <c r="G113" s="95" t="s">
        <v>327</v>
      </c>
      <c r="H113" s="95" t="s">
        <v>71</v>
      </c>
      <c r="I113" s="95">
        <v>20240628</v>
      </c>
      <c r="J113" s="95" t="s">
        <v>14</v>
      </c>
      <c r="K113" s="134" t="str">
        <f t="shared" si="1"/>
        <v>JGN - RIN - 4.3 - 10033694 - SPM - Lidcombe to Banksmeadow Pigging Facilities - OA - 20240628 - Public</v>
      </c>
    </row>
    <row r="114" spans="2:11" s="1" customFormat="1" ht="14.4" customHeight="1" x14ac:dyDescent="0.3">
      <c r="B114" s="133" t="s">
        <v>707</v>
      </c>
      <c r="C114" s="95" t="s">
        <v>12</v>
      </c>
      <c r="D114" s="95">
        <v>4.3</v>
      </c>
      <c r="E114" s="95">
        <v>10033694</v>
      </c>
      <c r="F114" s="95" t="s">
        <v>468</v>
      </c>
      <c r="G114" s="95" t="s">
        <v>711</v>
      </c>
      <c r="H114" s="95" t="s">
        <v>74</v>
      </c>
      <c r="I114" s="95">
        <v>20240628</v>
      </c>
      <c r="J114" s="95" t="s">
        <v>14</v>
      </c>
      <c r="K114" s="134" t="str">
        <f t="shared" si="1"/>
        <v>JGN - RIN - 4.3 - 10033694 - SPM - Lidcombe to Banksmeadow Pigging Facilities - CBAM - 20240628 - Public</v>
      </c>
    </row>
    <row r="115" spans="2:11" s="1" customFormat="1" ht="14.4" customHeight="1" x14ac:dyDescent="0.3">
      <c r="B115" s="133" t="s">
        <v>707</v>
      </c>
      <c r="C115" s="95" t="s">
        <v>12</v>
      </c>
      <c r="D115" s="95">
        <v>4.3</v>
      </c>
      <c r="E115" s="95">
        <v>10033694</v>
      </c>
      <c r="F115" s="95" t="s">
        <v>468</v>
      </c>
      <c r="G115" s="95" t="s">
        <v>709</v>
      </c>
      <c r="H115" s="95" t="s">
        <v>710</v>
      </c>
      <c r="I115" s="95">
        <v>20240628</v>
      </c>
      <c r="J115" s="95" t="s">
        <v>14</v>
      </c>
      <c r="K115" s="134" t="str">
        <f t="shared" si="1"/>
        <v>JGN - RIN - 4.3 - 10033694 - SPM - Lidcombe to Banksmeadow Pigging Facilities - PEMO - 20240628 - Public</v>
      </c>
    </row>
    <row r="116" spans="2:11" s="1" customFormat="1" ht="14.4" customHeight="1" x14ac:dyDescent="0.3">
      <c r="B116" s="133" t="s">
        <v>707</v>
      </c>
      <c r="C116" s="95" t="s">
        <v>12</v>
      </c>
      <c r="D116" s="95">
        <v>4.3</v>
      </c>
      <c r="E116" s="95">
        <v>10033695</v>
      </c>
      <c r="F116" s="95" t="s">
        <v>471</v>
      </c>
      <c r="G116" s="95" t="s">
        <v>69</v>
      </c>
      <c r="H116" s="95" t="s">
        <v>68</v>
      </c>
      <c r="I116" s="95">
        <v>20240628</v>
      </c>
      <c r="J116" s="95" t="s">
        <v>14</v>
      </c>
      <c r="K116" s="134" t="str">
        <f t="shared" si="1"/>
        <v>JGN - RIN - 4.3 - 10033695 - SPM - Putney - Stringybark Pigging Facilities - BC - 20240628 - Public</v>
      </c>
    </row>
    <row r="117" spans="2:11" s="1" customFormat="1" ht="14.4" customHeight="1" x14ac:dyDescent="0.3">
      <c r="B117" s="133" t="s">
        <v>707</v>
      </c>
      <c r="C117" s="95" t="s">
        <v>12</v>
      </c>
      <c r="D117" s="95">
        <v>4.3</v>
      </c>
      <c r="E117" s="95">
        <v>10033695</v>
      </c>
      <c r="F117" s="95" t="s">
        <v>471</v>
      </c>
      <c r="G117" s="95" t="s">
        <v>711</v>
      </c>
      <c r="H117" s="95" t="s">
        <v>74</v>
      </c>
      <c r="I117" s="95">
        <v>20240628</v>
      </c>
      <c r="J117" s="95" t="s">
        <v>14</v>
      </c>
      <c r="K117" s="134" t="str">
        <f t="shared" si="1"/>
        <v>JGN - RIN - 4.3 - 10033695 - SPM - Putney - Stringybark Pigging Facilities - CBAM - 20240628 - Public</v>
      </c>
    </row>
    <row r="118" spans="2:11" s="1" customFormat="1" ht="14.4" customHeight="1" x14ac:dyDescent="0.3">
      <c r="B118" s="133" t="s">
        <v>707</v>
      </c>
      <c r="C118" s="95" t="s">
        <v>12</v>
      </c>
      <c r="D118" s="95">
        <v>4.3</v>
      </c>
      <c r="E118" s="95">
        <v>10033695</v>
      </c>
      <c r="F118" s="95" t="s">
        <v>471</v>
      </c>
      <c r="G118" s="95" t="s">
        <v>709</v>
      </c>
      <c r="H118" s="95" t="s">
        <v>710</v>
      </c>
      <c r="I118" s="95">
        <v>20240628</v>
      </c>
      <c r="J118" s="95" t="s">
        <v>14</v>
      </c>
      <c r="K118" s="134" t="str">
        <f t="shared" si="1"/>
        <v>JGN - RIN - 4.3 - 10033695 - SPM - Putney - Stringybark Pigging Facilities - PEMO - 20240628 - Public</v>
      </c>
    </row>
    <row r="119" spans="2:11" s="1" customFormat="1" ht="14.4" customHeight="1" x14ac:dyDescent="0.3">
      <c r="B119" s="133" t="s">
        <v>707</v>
      </c>
      <c r="C119" s="95" t="s">
        <v>12</v>
      </c>
      <c r="D119" s="95">
        <v>4.3</v>
      </c>
      <c r="E119" s="95">
        <v>10053729</v>
      </c>
      <c r="F119" s="95" t="s">
        <v>483</v>
      </c>
      <c r="G119" s="95" t="s">
        <v>709</v>
      </c>
      <c r="H119" s="95" t="s">
        <v>710</v>
      </c>
      <c r="I119" s="95">
        <v>20240628</v>
      </c>
      <c r="J119" s="95" t="s">
        <v>14</v>
      </c>
      <c r="K119" s="134" t="str">
        <f t="shared" si="1"/>
        <v>JGN - RIN - 4.3 - 10053729 - SPM Exposed Main - Richardson Cr, Marrickville - PEMO - 20240628 - Public</v>
      </c>
    </row>
    <row r="120" spans="2:11" s="1" customFormat="1" ht="14.4" customHeight="1" x14ac:dyDescent="0.3">
      <c r="B120" s="133" t="s">
        <v>707</v>
      </c>
      <c r="C120" s="95" t="s">
        <v>12</v>
      </c>
      <c r="D120" s="95">
        <v>4.3</v>
      </c>
      <c r="E120" s="95">
        <v>10068009</v>
      </c>
      <c r="F120" s="95" t="s">
        <v>474</v>
      </c>
      <c r="G120" s="95" t="s">
        <v>327</v>
      </c>
      <c r="H120" s="95" t="s">
        <v>71</v>
      </c>
      <c r="I120" s="95">
        <v>20240628</v>
      </c>
      <c r="J120" s="95" t="s">
        <v>14</v>
      </c>
      <c r="K120" s="134" t="str">
        <f>CONCATENATE(B120," - ",C120," - ",D120," - ",E120," - ",F120," - ",H120," - ",I120," - ",J120)</f>
        <v>JGN - RIN - 4.3 - 10068009 - Northern Trunk - Lic 8c - Pigging Facilities - OA - 20240628 - Public</v>
      </c>
    </row>
    <row r="121" spans="2:11" s="1" customFormat="1" ht="14.4" customHeight="1" x14ac:dyDescent="0.3">
      <c r="B121" s="133" t="s">
        <v>707</v>
      </c>
      <c r="C121" s="95" t="s">
        <v>12</v>
      </c>
      <c r="D121" s="95">
        <v>4.3</v>
      </c>
      <c r="E121" s="95">
        <v>10068009</v>
      </c>
      <c r="F121" s="95" t="s">
        <v>474</v>
      </c>
      <c r="G121" s="95" t="s">
        <v>711</v>
      </c>
      <c r="H121" s="95" t="s">
        <v>74</v>
      </c>
      <c r="I121" s="95">
        <v>20240628</v>
      </c>
      <c r="J121" s="95" t="s">
        <v>14</v>
      </c>
      <c r="K121" s="134" t="str">
        <f t="shared" si="1"/>
        <v>JGN - RIN - 4.3 - 10068009 - Northern Trunk - Lic 8c - Pigging Facilities - CBAM - 20240628 - Public</v>
      </c>
    </row>
    <row r="122" spans="2:11" s="1" customFormat="1" ht="14.4" customHeight="1" x14ac:dyDescent="0.3">
      <c r="B122" s="133" t="s">
        <v>707</v>
      </c>
      <c r="C122" s="95" t="s">
        <v>12</v>
      </c>
      <c r="D122" s="95">
        <v>4.3</v>
      </c>
      <c r="E122" s="95">
        <v>10068009</v>
      </c>
      <c r="F122" s="95" t="s">
        <v>474</v>
      </c>
      <c r="G122" s="95" t="s">
        <v>709</v>
      </c>
      <c r="H122" s="95" t="s">
        <v>710</v>
      </c>
      <c r="I122" s="95">
        <v>20240628</v>
      </c>
      <c r="J122" s="95" t="s">
        <v>14</v>
      </c>
      <c r="K122" s="134" t="str">
        <f t="shared" si="1"/>
        <v>JGN - RIN - 4.3 - 10068009 - Northern Trunk - Lic 8c - Pigging Facilities - PEMO - 20240628 - Public</v>
      </c>
    </row>
    <row r="123" spans="2:11" s="1" customFormat="1" ht="14.4" customHeight="1" x14ac:dyDescent="0.3">
      <c r="B123" s="133" t="s">
        <v>707</v>
      </c>
      <c r="C123" s="95" t="s">
        <v>12</v>
      </c>
      <c r="D123" s="95">
        <v>4.3</v>
      </c>
      <c r="E123" s="95">
        <v>10068019</v>
      </c>
      <c r="F123" s="95" t="s">
        <v>477</v>
      </c>
      <c r="G123" s="95" t="s">
        <v>327</v>
      </c>
      <c r="H123" s="95" t="s">
        <v>71</v>
      </c>
      <c r="I123" s="95">
        <v>20240628</v>
      </c>
      <c r="J123" s="95" t="s">
        <v>14</v>
      </c>
      <c r="K123" s="134" t="str">
        <f t="shared" si="1"/>
        <v>JGN - RIN - 4.3 - 10068019 - Licence 7 - Plumpton to Pitt Town Isolation - OA - 20240628 - Public</v>
      </c>
    </row>
    <row r="124" spans="2:11" s="1" customFormat="1" ht="14.4" customHeight="1" x14ac:dyDescent="0.3">
      <c r="B124" s="133" t="s">
        <v>707</v>
      </c>
      <c r="C124" s="95" t="s">
        <v>12</v>
      </c>
      <c r="D124" s="95">
        <v>4.3</v>
      </c>
      <c r="E124" s="95">
        <v>10068019</v>
      </c>
      <c r="F124" s="95" t="s">
        <v>477</v>
      </c>
      <c r="G124" s="95" t="s">
        <v>711</v>
      </c>
      <c r="H124" s="95" t="s">
        <v>74</v>
      </c>
      <c r="I124" s="95">
        <v>20240628</v>
      </c>
      <c r="J124" s="95" t="s">
        <v>14</v>
      </c>
      <c r="K124" s="134" t="str">
        <f t="shared" si="1"/>
        <v>JGN - RIN - 4.3 - 10068019 - Licence 7 - Plumpton to Pitt Town Isolation - CBAM - 20240628 - Public</v>
      </c>
    </row>
    <row r="125" spans="2:11" s="1" customFormat="1" ht="14.4" customHeight="1" x14ac:dyDescent="0.3">
      <c r="B125" s="133" t="s">
        <v>707</v>
      </c>
      <c r="C125" s="95" t="s">
        <v>12</v>
      </c>
      <c r="D125" s="95">
        <v>4.3</v>
      </c>
      <c r="E125" s="95">
        <v>10068019</v>
      </c>
      <c r="F125" s="95" t="s">
        <v>477</v>
      </c>
      <c r="G125" s="95" t="s">
        <v>709</v>
      </c>
      <c r="H125" s="95" t="s">
        <v>710</v>
      </c>
      <c r="I125" s="95">
        <v>20240628</v>
      </c>
      <c r="J125" s="95" t="s">
        <v>14</v>
      </c>
      <c r="K125" s="134" t="str">
        <f t="shared" si="1"/>
        <v>JGN - RIN - 4.3 - 10068019 - Licence 7 - Plumpton to Pitt Town Isolation - PEMO - 20240628 - Public</v>
      </c>
    </row>
    <row r="126" spans="2:11" s="1" customFormat="1" ht="14.4" customHeight="1" x14ac:dyDescent="0.3">
      <c r="B126" s="133" t="s">
        <v>707</v>
      </c>
      <c r="C126" s="95" t="s">
        <v>12</v>
      </c>
      <c r="D126" s="95">
        <v>4.3</v>
      </c>
      <c r="E126" s="95">
        <v>10070627</v>
      </c>
      <c r="F126" s="95" t="s">
        <v>480</v>
      </c>
      <c r="G126" s="95" t="s">
        <v>327</v>
      </c>
      <c r="H126" s="95" t="s">
        <v>71</v>
      </c>
      <c r="I126" s="95">
        <v>20240628</v>
      </c>
      <c r="J126" s="95" t="s">
        <v>14</v>
      </c>
      <c r="K126" s="134" t="str">
        <f t="shared" si="1"/>
        <v>JGN - RIN - 4.3 - 10070627 - SPM - Mortlake to Putney Pigging Facilities - OA - 20240628 - Public</v>
      </c>
    </row>
    <row r="127" spans="2:11" s="1" customFormat="1" ht="14.4" customHeight="1" x14ac:dyDescent="0.3">
      <c r="B127" s="133" t="s">
        <v>707</v>
      </c>
      <c r="C127" s="95" t="s">
        <v>12</v>
      </c>
      <c r="D127" s="95">
        <v>4.3</v>
      </c>
      <c r="E127" s="95">
        <v>10070627</v>
      </c>
      <c r="F127" s="95" t="s">
        <v>480</v>
      </c>
      <c r="G127" s="95" t="s">
        <v>711</v>
      </c>
      <c r="H127" s="95" t="s">
        <v>74</v>
      </c>
      <c r="I127" s="95">
        <v>20240628</v>
      </c>
      <c r="J127" s="95" t="s">
        <v>14</v>
      </c>
      <c r="K127" s="134" t="str">
        <f t="shared" si="1"/>
        <v>JGN - RIN - 4.3 - 10070627 - SPM - Mortlake to Putney Pigging Facilities - CBAM - 20240628 - Public</v>
      </c>
    </row>
    <row r="128" spans="2:11" s="1" customFormat="1" ht="14.4" customHeight="1" x14ac:dyDescent="0.3">
      <c r="B128" s="133" t="s">
        <v>707</v>
      </c>
      <c r="C128" s="95" t="s">
        <v>12</v>
      </c>
      <c r="D128" s="95">
        <v>4.3</v>
      </c>
      <c r="E128" s="95">
        <v>10070627</v>
      </c>
      <c r="F128" s="95" t="s">
        <v>480</v>
      </c>
      <c r="G128" s="95" t="s">
        <v>709</v>
      </c>
      <c r="H128" s="95" t="s">
        <v>710</v>
      </c>
      <c r="I128" s="95">
        <v>20240628</v>
      </c>
      <c r="J128" s="95" t="s">
        <v>14</v>
      </c>
      <c r="K128" s="134" t="str">
        <f t="shared" si="1"/>
        <v>JGN - RIN - 4.3 - 10070627 - SPM - Mortlake to Putney Pigging Facilities - PEMO - 20240628 - Public</v>
      </c>
    </row>
    <row r="129" spans="2:11" s="1" customFormat="1" ht="14.4" customHeight="1" x14ac:dyDescent="0.3">
      <c r="B129" s="133" t="s">
        <v>707</v>
      </c>
      <c r="C129" s="95" t="s">
        <v>12</v>
      </c>
      <c r="D129" s="95">
        <v>4.3</v>
      </c>
      <c r="E129" s="95">
        <v>10018717</v>
      </c>
      <c r="F129" s="95" t="s">
        <v>486</v>
      </c>
      <c r="G129" s="95" t="s">
        <v>327</v>
      </c>
      <c r="H129" s="95" t="s">
        <v>71</v>
      </c>
      <c r="I129" s="95">
        <v>20240628</v>
      </c>
      <c r="J129" s="95" t="s">
        <v>14</v>
      </c>
      <c r="K129" s="134" t="str">
        <f t="shared" si="1"/>
        <v>JGN - RIN - 4.3 - 10018717 - Mascot PRS - Facilities Obsolescence - OA - 20240628 - Public</v>
      </c>
    </row>
    <row r="130" spans="2:11" s="1" customFormat="1" ht="14.4" customHeight="1" x14ac:dyDescent="0.3">
      <c r="B130" s="133" t="s">
        <v>707</v>
      </c>
      <c r="C130" s="95" t="s">
        <v>12</v>
      </c>
      <c r="D130" s="95">
        <v>4.3</v>
      </c>
      <c r="E130" s="95">
        <v>10018717</v>
      </c>
      <c r="F130" s="95" t="s">
        <v>486</v>
      </c>
      <c r="G130" s="95" t="s">
        <v>711</v>
      </c>
      <c r="H130" s="95" t="s">
        <v>74</v>
      </c>
      <c r="I130" s="95">
        <v>20240628</v>
      </c>
      <c r="J130" s="95" t="s">
        <v>14</v>
      </c>
      <c r="K130" s="134" t="str">
        <f t="shared" si="1"/>
        <v>JGN - RIN - 4.3 - 10018717 - Mascot PRS - Facilities Obsolescence - CBAM - 20240628 - Public</v>
      </c>
    </row>
    <row r="131" spans="2:11" s="1" customFormat="1" ht="14.4" customHeight="1" x14ac:dyDescent="0.3">
      <c r="B131" s="133" t="s">
        <v>707</v>
      </c>
      <c r="C131" s="95" t="s">
        <v>12</v>
      </c>
      <c r="D131" s="95">
        <v>4.3</v>
      </c>
      <c r="E131" s="95">
        <v>10018717</v>
      </c>
      <c r="F131" s="95" t="s">
        <v>486</v>
      </c>
      <c r="G131" s="95" t="s">
        <v>709</v>
      </c>
      <c r="H131" s="95" t="s">
        <v>710</v>
      </c>
      <c r="I131" s="95">
        <v>20240628</v>
      </c>
      <c r="J131" s="95" t="s">
        <v>14</v>
      </c>
      <c r="K131" s="134" t="str">
        <f t="shared" si="1"/>
        <v>JGN - RIN - 4.3 - 10018717 - Mascot PRS - Facilities Obsolescence - PEMO - 20240628 - Public</v>
      </c>
    </row>
    <row r="132" spans="2:11" s="1" customFormat="1" ht="14.4" customHeight="1" x14ac:dyDescent="0.3">
      <c r="B132" s="133" t="s">
        <v>707</v>
      </c>
      <c r="C132" s="95" t="s">
        <v>12</v>
      </c>
      <c r="D132" s="95">
        <v>4.3</v>
      </c>
      <c r="E132" s="95">
        <v>10020148</v>
      </c>
      <c r="F132" s="95" t="s">
        <v>489</v>
      </c>
      <c r="G132" s="95" t="s">
        <v>327</v>
      </c>
      <c r="H132" s="95" t="s">
        <v>71</v>
      </c>
      <c r="I132" s="95">
        <v>20240628</v>
      </c>
      <c r="J132" s="95" t="s">
        <v>14</v>
      </c>
      <c r="K132" s="134" t="str">
        <f t="shared" si="1"/>
        <v>JGN - RIN - 4.3 - 10020148 - Flemington PRS - Facilities Obsolescence - OA - 20240628 - Public</v>
      </c>
    </row>
    <row r="133" spans="2:11" s="1" customFormat="1" ht="14.4" customHeight="1" x14ac:dyDescent="0.3">
      <c r="B133" s="133" t="s">
        <v>707</v>
      </c>
      <c r="C133" s="95" t="s">
        <v>12</v>
      </c>
      <c r="D133" s="95">
        <v>4.3</v>
      </c>
      <c r="E133" s="95">
        <v>10020148</v>
      </c>
      <c r="F133" s="95" t="s">
        <v>489</v>
      </c>
      <c r="G133" s="95" t="s">
        <v>711</v>
      </c>
      <c r="H133" s="95" t="s">
        <v>74</v>
      </c>
      <c r="I133" s="95">
        <v>20240628</v>
      </c>
      <c r="J133" s="95" t="s">
        <v>14</v>
      </c>
      <c r="K133" s="134" t="str">
        <f t="shared" ref="K133:K192" si="2">CONCATENATE(B133," - ",C133," - ",D133," - ",E133," - ",F133," - ",H133," - ",I133," - ",J133)</f>
        <v>JGN - RIN - 4.3 - 10020148 - Flemington PRS - Facilities Obsolescence - CBAM - 20240628 - Public</v>
      </c>
    </row>
    <row r="134" spans="2:11" s="1" customFormat="1" ht="14.4" customHeight="1" x14ac:dyDescent="0.3">
      <c r="B134" s="133" t="s">
        <v>707</v>
      </c>
      <c r="C134" s="95" t="s">
        <v>12</v>
      </c>
      <c r="D134" s="95">
        <v>4.3</v>
      </c>
      <c r="E134" s="95">
        <v>10020148</v>
      </c>
      <c r="F134" s="95" t="s">
        <v>489</v>
      </c>
      <c r="G134" s="95" t="s">
        <v>709</v>
      </c>
      <c r="H134" s="95" t="s">
        <v>710</v>
      </c>
      <c r="I134" s="95">
        <v>20240628</v>
      </c>
      <c r="J134" s="95" t="s">
        <v>14</v>
      </c>
      <c r="K134" s="134" t="str">
        <f t="shared" si="2"/>
        <v>JGN - RIN - 4.3 - 10020148 - Flemington PRS - Facilities Obsolescence - PEMO - 20240628 - Public</v>
      </c>
    </row>
    <row r="135" spans="2:11" s="1" customFormat="1" ht="14.4" customHeight="1" x14ac:dyDescent="0.3">
      <c r="B135" s="133" t="s">
        <v>707</v>
      </c>
      <c r="C135" s="95" t="s">
        <v>12</v>
      </c>
      <c r="D135" s="95">
        <v>4.3</v>
      </c>
      <c r="E135" s="95">
        <v>10020149</v>
      </c>
      <c r="F135" s="95" t="s">
        <v>492</v>
      </c>
      <c r="G135" s="95" t="s">
        <v>327</v>
      </c>
      <c r="H135" s="95" t="s">
        <v>71</v>
      </c>
      <c r="I135" s="95">
        <v>20240628</v>
      </c>
      <c r="J135" s="95" t="s">
        <v>14</v>
      </c>
      <c r="K135" s="134" t="str">
        <f t="shared" si="2"/>
        <v>JGN - RIN - 4.3 - 10020149 - Tempe PRS - Facilities Obsolescence - OA - 20240628 - Public</v>
      </c>
    </row>
    <row r="136" spans="2:11" s="1" customFormat="1" ht="14.4" customHeight="1" x14ac:dyDescent="0.3">
      <c r="B136" s="133" t="s">
        <v>707</v>
      </c>
      <c r="C136" s="95" t="s">
        <v>12</v>
      </c>
      <c r="D136" s="95">
        <v>4.3</v>
      </c>
      <c r="E136" s="95">
        <v>10020149</v>
      </c>
      <c r="F136" s="95" t="s">
        <v>492</v>
      </c>
      <c r="G136" s="95" t="s">
        <v>711</v>
      </c>
      <c r="H136" s="95" t="s">
        <v>74</v>
      </c>
      <c r="I136" s="95">
        <v>20240628</v>
      </c>
      <c r="J136" s="95" t="s">
        <v>14</v>
      </c>
      <c r="K136" s="134" t="str">
        <f t="shared" si="2"/>
        <v>JGN - RIN - 4.3 - 10020149 - Tempe PRS - Facilities Obsolescence - CBAM - 20240628 - Public</v>
      </c>
    </row>
    <row r="137" spans="2:11" s="1" customFormat="1" ht="14.4" customHeight="1" x14ac:dyDescent="0.3">
      <c r="B137" s="133" t="s">
        <v>707</v>
      </c>
      <c r="C137" s="95" t="s">
        <v>12</v>
      </c>
      <c r="D137" s="95">
        <v>4.3</v>
      </c>
      <c r="E137" s="95">
        <v>10020149</v>
      </c>
      <c r="F137" s="95" t="s">
        <v>492</v>
      </c>
      <c r="G137" s="95" t="s">
        <v>709</v>
      </c>
      <c r="H137" s="95" t="s">
        <v>710</v>
      </c>
      <c r="I137" s="95">
        <v>20240628</v>
      </c>
      <c r="J137" s="95" t="s">
        <v>14</v>
      </c>
      <c r="K137" s="134" t="str">
        <f t="shared" si="2"/>
        <v>JGN - RIN - 4.3 - 10020149 - Tempe PRS - Facilities Obsolescence - PEMO - 20240628 - Public</v>
      </c>
    </row>
    <row r="138" spans="2:11" s="1" customFormat="1" ht="14.4" customHeight="1" x14ac:dyDescent="0.3">
      <c r="B138" s="133" t="s">
        <v>707</v>
      </c>
      <c r="C138" s="95" t="s">
        <v>12</v>
      </c>
      <c r="D138" s="95">
        <v>4.3</v>
      </c>
      <c r="E138" s="95">
        <v>10020150</v>
      </c>
      <c r="F138" s="95" t="s">
        <v>495</v>
      </c>
      <c r="G138" s="95" t="s">
        <v>327</v>
      </c>
      <c r="H138" s="95" t="s">
        <v>71</v>
      </c>
      <c r="I138" s="95">
        <v>20240628</v>
      </c>
      <c r="J138" s="95" t="s">
        <v>14</v>
      </c>
      <c r="K138" s="134" t="str">
        <f t="shared" si="2"/>
        <v>JGN - RIN - 4.3 - 10020150 - Auburn PRS - Facilities Obsolescence - OA - 20240628 - Public</v>
      </c>
    </row>
    <row r="139" spans="2:11" s="1" customFormat="1" ht="14.4" customHeight="1" x14ac:dyDescent="0.3">
      <c r="B139" s="133" t="s">
        <v>707</v>
      </c>
      <c r="C139" s="95" t="s">
        <v>12</v>
      </c>
      <c r="D139" s="95">
        <v>4.3</v>
      </c>
      <c r="E139" s="95">
        <v>10020150</v>
      </c>
      <c r="F139" s="95" t="s">
        <v>495</v>
      </c>
      <c r="G139" s="95" t="s">
        <v>711</v>
      </c>
      <c r="H139" s="95" t="s">
        <v>74</v>
      </c>
      <c r="I139" s="95">
        <v>20240628</v>
      </c>
      <c r="J139" s="95" t="s">
        <v>14</v>
      </c>
      <c r="K139" s="134" t="str">
        <f t="shared" si="2"/>
        <v>JGN - RIN - 4.3 - 10020150 - Auburn PRS - Facilities Obsolescence - CBAM - 20240628 - Public</v>
      </c>
    </row>
    <row r="140" spans="2:11" s="1" customFormat="1" ht="14.4" customHeight="1" x14ac:dyDescent="0.3">
      <c r="B140" s="133" t="s">
        <v>707</v>
      </c>
      <c r="C140" s="95" t="s">
        <v>12</v>
      </c>
      <c r="D140" s="95">
        <v>4.3</v>
      </c>
      <c r="E140" s="95">
        <v>10020150</v>
      </c>
      <c r="F140" s="95" t="s">
        <v>495</v>
      </c>
      <c r="G140" s="95" t="s">
        <v>709</v>
      </c>
      <c r="H140" s="95" t="s">
        <v>710</v>
      </c>
      <c r="I140" s="95">
        <v>20240628</v>
      </c>
      <c r="J140" s="95" t="s">
        <v>14</v>
      </c>
      <c r="K140" s="134" t="str">
        <f t="shared" si="2"/>
        <v>JGN - RIN - 4.3 - 10020150 - Auburn PRS - Facilities Obsolescence - PEMO - 20240628 - Public</v>
      </c>
    </row>
    <row r="141" spans="2:11" s="1" customFormat="1" ht="14.4" customHeight="1" x14ac:dyDescent="0.3">
      <c r="B141" s="133" t="s">
        <v>707</v>
      </c>
      <c r="C141" s="95" t="s">
        <v>12</v>
      </c>
      <c r="D141" s="95">
        <v>4.3</v>
      </c>
      <c r="E141" s="95">
        <v>10020153</v>
      </c>
      <c r="F141" s="95" t="s">
        <v>498</v>
      </c>
      <c r="G141" s="95" t="s">
        <v>327</v>
      </c>
      <c r="H141" s="95" t="s">
        <v>71</v>
      </c>
      <c r="I141" s="95">
        <v>20240628</v>
      </c>
      <c r="J141" s="95" t="s">
        <v>14</v>
      </c>
      <c r="K141" s="134" t="str">
        <f t="shared" si="2"/>
        <v>JGN - RIN - 4.3 - 10020153 - Penrith PRS - Facilities Obsolescence - OA - 20240628 - Public</v>
      </c>
    </row>
    <row r="142" spans="2:11" s="1" customFormat="1" ht="14.4" customHeight="1" x14ac:dyDescent="0.3">
      <c r="B142" s="133" t="s">
        <v>707</v>
      </c>
      <c r="C142" s="95" t="s">
        <v>12</v>
      </c>
      <c r="D142" s="95">
        <v>4.3</v>
      </c>
      <c r="E142" s="95">
        <v>10020153</v>
      </c>
      <c r="F142" s="95" t="s">
        <v>498</v>
      </c>
      <c r="G142" s="95" t="s">
        <v>711</v>
      </c>
      <c r="H142" s="95" t="s">
        <v>74</v>
      </c>
      <c r="I142" s="95">
        <v>20240628</v>
      </c>
      <c r="J142" s="95" t="s">
        <v>14</v>
      </c>
      <c r="K142" s="134" t="str">
        <f t="shared" si="2"/>
        <v>JGN - RIN - 4.3 - 10020153 - Penrith PRS - Facilities Obsolescence - CBAM - 20240628 - Public</v>
      </c>
    </row>
    <row r="143" spans="2:11" s="1" customFormat="1" ht="14.4" customHeight="1" x14ac:dyDescent="0.3">
      <c r="B143" s="133" t="s">
        <v>707</v>
      </c>
      <c r="C143" s="95" t="s">
        <v>12</v>
      </c>
      <c r="D143" s="95">
        <v>4.3</v>
      </c>
      <c r="E143" s="95">
        <v>10020153</v>
      </c>
      <c r="F143" s="95" t="s">
        <v>498</v>
      </c>
      <c r="G143" s="95" t="s">
        <v>709</v>
      </c>
      <c r="H143" s="95" t="s">
        <v>710</v>
      </c>
      <c r="I143" s="95">
        <v>20240628</v>
      </c>
      <c r="J143" s="95" t="s">
        <v>14</v>
      </c>
      <c r="K143" s="134" t="str">
        <f t="shared" si="2"/>
        <v>JGN - RIN - 4.3 - 10020153 - Penrith PRS - Facilities Obsolescence - PEMO - 20240628 - Public</v>
      </c>
    </row>
    <row r="144" spans="2:11" s="1" customFormat="1" ht="14.4" customHeight="1" x14ac:dyDescent="0.3">
      <c r="B144" s="133" t="s">
        <v>707</v>
      </c>
      <c r="C144" s="95" t="s">
        <v>12</v>
      </c>
      <c r="D144" s="95">
        <v>4.3</v>
      </c>
      <c r="E144" s="95">
        <v>10069190</v>
      </c>
      <c r="F144" s="209"/>
      <c r="G144" s="95" t="s">
        <v>327</v>
      </c>
      <c r="H144" s="95" t="s">
        <v>71</v>
      </c>
      <c r="I144" s="95">
        <v>20240628</v>
      </c>
      <c r="J144" s="95" t="s">
        <v>751</v>
      </c>
      <c r="K144" s="134" t="str">
        <f t="shared" si="2"/>
        <v>JGN - RIN - 4.3 - 10069190 -  - OA - 20240628 - SOCI Act PROTECTED</v>
      </c>
    </row>
    <row r="145" spans="2:11" s="1" customFormat="1" ht="14.4" customHeight="1" x14ac:dyDescent="0.3">
      <c r="B145" s="133" t="s">
        <v>707</v>
      </c>
      <c r="C145" s="95" t="s">
        <v>12</v>
      </c>
      <c r="D145" s="95">
        <v>4.3</v>
      </c>
      <c r="E145" s="95">
        <v>10069190</v>
      </c>
      <c r="F145" s="209"/>
      <c r="G145" s="95" t="s">
        <v>711</v>
      </c>
      <c r="H145" s="95" t="s">
        <v>74</v>
      </c>
      <c r="I145" s="95">
        <v>20240628</v>
      </c>
      <c r="J145" s="95" t="s">
        <v>751</v>
      </c>
      <c r="K145" s="134" t="str">
        <f t="shared" si="2"/>
        <v>JGN - RIN - 4.3 - 10069190 -  - CBAM - 20240628 - SOCI Act PROTECTED</v>
      </c>
    </row>
    <row r="146" spans="2:11" s="1" customFormat="1" ht="14.4" customHeight="1" x14ac:dyDescent="0.3">
      <c r="B146" s="133" t="s">
        <v>707</v>
      </c>
      <c r="C146" s="95" t="s">
        <v>12</v>
      </c>
      <c r="D146" s="95">
        <v>4.3</v>
      </c>
      <c r="E146" s="95">
        <v>10069190</v>
      </c>
      <c r="F146" s="209"/>
      <c r="G146" s="95" t="s">
        <v>709</v>
      </c>
      <c r="H146" s="95" t="s">
        <v>710</v>
      </c>
      <c r="I146" s="95">
        <v>20240628</v>
      </c>
      <c r="J146" s="95" t="s">
        <v>751</v>
      </c>
      <c r="K146" s="134" t="str">
        <f t="shared" si="2"/>
        <v>JGN - RIN - 4.3 - 10069190 -  - PEMO - 20240628 - SOCI Act PROTECTED</v>
      </c>
    </row>
    <row r="147" spans="2:11" s="1" customFormat="1" ht="14.4" customHeight="1" x14ac:dyDescent="0.3">
      <c r="B147" s="133" t="s">
        <v>707</v>
      </c>
      <c r="C147" s="95" t="s">
        <v>12</v>
      </c>
      <c r="D147" s="95">
        <v>4.3</v>
      </c>
      <c r="E147" s="95">
        <v>10069192</v>
      </c>
      <c r="F147" s="95" t="s">
        <v>516</v>
      </c>
      <c r="G147" s="95" t="s">
        <v>327</v>
      </c>
      <c r="H147" s="95" t="s">
        <v>71</v>
      </c>
      <c r="I147" s="95">
        <v>20240628</v>
      </c>
      <c r="J147" s="95" t="s">
        <v>14</v>
      </c>
      <c r="K147" s="134" t="str">
        <f t="shared" si="2"/>
        <v>JGN - RIN - 4.3 - 10069192 - Facilities Water Ingress – Flemington PRS - OA - 20240628 - Public</v>
      </c>
    </row>
    <row r="148" spans="2:11" s="1" customFormat="1" ht="14.4" customHeight="1" x14ac:dyDescent="0.3">
      <c r="B148" s="133" t="s">
        <v>707</v>
      </c>
      <c r="C148" s="95" t="s">
        <v>12</v>
      </c>
      <c r="D148" s="95">
        <v>4.3</v>
      </c>
      <c r="E148" s="95">
        <v>10069192</v>
      </c>
      <c r="F148" s="95" t="s">
        <v>516</v>
      </c>
      <c r="G148" s="95" t="s">
        <v>711</v>
      </c>
      <c r="H148" s="95" t="s">
        <v>74</v>
      </c>
      <c r="I148" s="95">
        <v>20240628</v>
      </c>
      <c r="J148" s="95" t="s">
        <v>14</v>
      </c>
      <c r="K148" s="134" t="str">
        <f t="shared" si="2"/>
        <v>JGN - RIN - 4.3 - 10069192 - Facilities Water Ingress – Flemington PRS - CBAM - 20240628 - Public</v>
      </c>
    </row>
    <row r="149" spans="2:11" s="1" customFormat="1" ht="14.4" customHeight="1" x14ac:dyDescent="0.3">
      <c r="B149" s="133" t="s">
        <v>707</v>
      </c>
      <c r="C149" s="95" t="s">
        <v>12</v>
      </c>
      <c r="D149" s="95">
        <v>4.3</v>
      </c>
      <c r="E149" s="95">
        <v>10069192</v>
      </c>
      <c r="F149" s="95" t="s">
        <v>516</v>
      </c>
      <c r="G149" s="95" t="s">
        <v>709</v>
      </c>
      <c r="H149" s="95" t="s">
        <v>710</v>
      </c>
      <c r="I149" s="95">
        <v>20240628</v>
      </c>
      <c r="J149" s="95" t="s">
        <v>14</v>
      </c>
      <c r="K149" s="134" t="str">
        <f t="shared" si="2"/>
        <v>JGN - RIN - 4.3 - 10069192 - Facilities Water Ingress – Flemington PRS - PEMO - 20240628 - Public</v>
      </c>
    </row>
    <row r="150" spans="2:11" s="1" customFormat="1" ht="14.4" customHeight="1" x14ac:dyDescent="0.3">
      <c r="B150" s="133" t="s">
        <v>707</v>
      </c>
      <c r="C150" s="95" t="s">
        <v>12</v>
      </c>
      <c r="D150" s="95">
        <v>4.3</v>
      </c>
      <c r="E150" s="95"/>
      <c r="F150" s="95" t="s">
        <v>752</v>
      </c>
      <c r="G150" s="95" t="s">
        <v>327</v>
      </c>
      <c r="H150" s="95" t="s">
        <v>71</v>
      </c>
      <c r="I150" s="95">
        <v>20240628</v>
      </c>
      <c r="J150" s="95" t="s">
        <v>14</v>
      </c>
      <c r="K150" s="134" t="str">
        <f>CONCATENATE(B150," - ",C150," - ",D150," - ",E150,F150," - ",H150," - ",I150," - ",J150)</f>
        <v>JGN - RIN - 4.3 - Facilities - Water Ingress Projects - OA - 20240628 - Public</v>
      </c>
    </row>
    <row r="151" spans="2:11" s="1" customFormat="1" ht="14.4" customHeight="1" x14ac:dyDescent="0.3">
      <c r="B151" s="133" t="s">
        <v>707</v>
      </c>
      <c r="C151" s="95" t="s">
        <v>12</v>
      </c>
      <c r="D151" s="95">
        <v>4.3</v>
      </c>
      <c r="E151" s="95">
        <v>10069193</v>
      </c>
      <c r="F151" s="95" t="s">
        <v>519</v>
      </c>
      <c r="G151" s="95" t="s">
        <v>711</v>
      </c>
      <c r="H151" s="95" t="s">
        <v>74</v>
      </c>
      <c r="I151" s="95">
        <v>20240628</v>
      </c>
      <c r="J151" s="95" t="s">
        <v>14</v>
      </c>
      <c r="K151" s="134" t="str">
        <f t="shared" si="2"/>
        <v>JGN - RIN - 4.3 - 10069193 - Facilities Water Ingress - Mascot PRS - CBAM - 20240628 - Public</v>
      </c>
    </row>
    <row r="152" spans="2:11" s="1" customFormat="1" ht="14.4" customHeight="1" x14ac:dyDescent="0.3">
      <c r="B152" s="133" t="s">
        <v>707</v>
      </c>
      <c r="C152" s="95" t="s">
        <v>12</v>
      </c>
      <c r="D152" s="95">
        <v>4.3</v>
      </c>
      <c r="E152" s="95">
        <v>10069193</v>
      </c>
      <c r="F152" s="95" t="s">
        <v>519</v>
      </c>
      <c r="G152" s="95" t="s">
        <v>709</v>
      </c>
      <c r="H152" s="95" t="s">
        <v>710</v>
      </c>
      <c r="I152" s="95">
        <v>20240628</v>
      </c>
      <c r="J152" s="95" t="s">
        <v>14</v>
      </c>
      <c r="K152" s="134" t="str">
        <f t="shared" si="2"/>
        <v>JGN - RIN - 4.3 - 10069193 - Facilities Water Ingress - Mascot PRS - PEMO - 20240628 - Public</v>
      </c>
    </row>
    <row r="153" spans="2:11" s="1" customFormat="1" ht="14.4" customHeight="1" x14ac:dyDescent="0.3">
      <c r="B153" s="133" t="s">
        <v>707</v>
      </c>
      <c r="C153" s="95" t="s">
        <v>12</v>
      </c>
      <c r="D153" s="95">
        <v>4.3</v>
      </c>
      <c r="E153" s="95">
        <v>10069194</v>
      </c>
      <c r="F153" s="95" t="s">
        <v>522</v>
      </c>
      <c r="G153" s="95" t="s">
        <v>711</v>
      </c>
      <c r="H153" s="95" t="s">
        <v>74</v>
      </c>
      <c r="I153" s="95">
        <v>20240628</v>
      </c>
      <c r="J153" s="95" t="s">
        <v>14</v>
      </c>
      <c r="K153" s="134" t="str">
        <f t="shared" si="2"/>
        <v>JGN - RIN - 4.3 - 10069194 - Facilities Water Ingress - Tempe PRS - CBAM - 20240628 - Public</v>
      </c>
    </row>
    <row r="154" spans="2:11" s="1" customFormat="1" ht="14.4" customHeight="1" x14ac:dyDescent="0.3">
      <c r="B154" s="133" t="s">
        <v>707</v>
      </c>
      <c r="C154" s="95" t="s">
        <v>12</v>
      </c>
      <c r="D154" s="95">
        <v>4.3</v>
      </c>
      <c r="E154" s="95">
        <v>10069194</v>
      </c>
      <c r="F154" s="95" t="s">
        <v>522</v>
      </c>
      <c r="G154" s="95" t="s">
        <v>709</v>
      </c>
      <c r="H154" s="95" t="s">
        <v>710</v>
      </c>
      <c r="I154" s="95">
        <v>20240628</v>
      </c>
      <c r="J154" s="95" t="s">
        <v>14</v>
      </c>
      <c r="K154" s="134" t="str">
        <f t="shared" si="2"/>
        <v>JGN - RIN - 4.3 - 10069194 - Facilities Water Ingress - Tempe PRS - PEMO - 20240628 - Public</v>
      </c>
    </row>
    <row r="155" spans="2:11" s="1" customFormat="1" ht="14.4" customHeight="1" x14ac:dyDescent="0.3">
      <c r="B155" s="133" t="s">
        <v>707</v>
      </c>
      <c r="C155" s="95" t="s">
        <v>12</v>
      </c>
      <c r="D155" s="95">
        <v>4.3</v>
      </c>
      <c r="E155" s="95">
        <v>10018695</v>
      </c>
      <c r="F155" s="95" t="s">
        <v>501</v>
      </c>
      <c r="G155" s="95" t="s">
        <v>327</v>
      </c>
      <c r="H155" s="95" t="s">
        <v>71</v>
      </c>
      <c r="I155" s="95">
        <v>20240628</v>
      </c>
      <c r="J155" s="95" t="s">
        <v>14</v>
      </c>
      <c r="K155" s="134" t="str">
        <f t="shared" si="2"/>
        <v>JGN - RIN - 4.3 - 10018695 - Horsley Park TRS - Facilities Obsolescence - OA - 20240628 - Public</v>
      </c>
    </row>
    <row r="156" spans="2:11" s="1" customFormat="1" ht="14.4" customHeight="1" x14ac:dyDescent="0.3">
      <c r="B156" s="133" t="s">
        <v>707</v>
      </c>
      <c r="C156" s="95" t="s">
        <v>12</v>
      </c>
      <c r="D156" s="95">
        <v>4.3</v>
      </c>
      <c r="E156" s="95">
        <v>10018695</v>
      </c>
      <c r="F156" s="95" t="s">
        <v>501</v>
      </c>
      <c r="G156" s="95" t="s">
        <v>711</v>
      </c>
      <c r="H156" s="95" t="s">
        <v>74</v>
      </c>
      <c r="I156" s="95">
        <v>20240628</v>
      </c>
      <c r="J156" s="95" t="s">
        <v>14</v>
      </c>
      <c r="K156" s="134" t="str">
        <f t="shared" si="2"/>
        <v>JGN - RIN - 4.3 - 10018695 - Horsley Park TRS - Facilities Obsolescence - CBAM - 20240628 - Public</v>
      </c>
    </row>
    <row r="157" spans="2:11" s="1" customFormat="1" ht="14.4" customHeight="1" x14ac:dyDescent="0.3">
      <c r="B157" s="133" t="s">
        <v>707</v>
      </c>
      <c r="C157" s="95" t="s">
        <v>12</v>
      </c>
      <c r="D157" s="95">
        <v>4.3</v>
      </c>
      <c r="E157" s="95">
        <v>10018695</v>
      </c>
      <c r="F157" s="95" t="s">
        <v>501</v>
      </c>
      <c r="G157" s="95" t="s">
        <v>709</v>
      </c>
      <c r="H157" s="95" t="s">
        <v>710</v>
      </c>
      <c r="I157" s="95">
        <v>20240628</v>
      </c>
      <c r="J157" s="95" t="s">
        <v>14</v>
      </c>
      <c r="K157" s="134" t="str">
        <f t="shared" si="2"/>
        <v>JGN - RIN - 4.3 - 10018695 - Horsley Park TRS - Facilities Obsolescence - PEMO - 20240628 - Public</v>
      </c>
    </row>
    <row r="158" spans="2:11" s="1" customFormat="1" ht="14.4" customHeight="1" x14ac:dyDescent="0.3">
      <c r="B158" s="133" t="s">
        <v>707</v>
      </c>
      <c r="C158" s="95" t="s">
        <v>12</v>
      </c>
      <c r="D158" s="95">
        <v>4.3</v>
      </c>
      <c r="E158" s="95">
        <v>10018708</v>
      </c>
      <c r="F158" s="95" t="s">
        <v>504</v>
      </c>
      <c r="G158" s="95" t="s">
        <v>327</v>
      </c>
      <c r="H158" s="95" t="s">
        <v>71</v>
      </c>
      <c r="I158" s="95">
        <v>20240628</v>
      </c>
      <c r="J158" s="95" t="s">
        <v>14</v>
      </c>
      <c r="K158" s="134" t="str">
        <f t="shared" si="2"/>
        <v>JGN - RIN - 4.3 - 10018708 - Kooragang Island TRS - Facilities Obsolescence - OA - 20240628 - Public</v>
      </c>
    </row>
    <row r="159" spans="2:11" s="1" customFormat="1" ht="14.4" customHeight="1" x14ac:dyDescent="0.3">
      <c r="B159" s="133" t="s">
        <v>707</v>
      </c>
      <c r="C159" s="95" t="s">
        <v>12</v>
      </c>
      <c r="D159" s="95">
        <v>4.3</v>
      </c>
      <c r="E159" s="95">
        <v>10018708</v>
      </c>
      <c r="F159" s="95" t="s">
        <v>504</v>
      </c>
      <c r="G159" s="95" t="s">
        <v>711</v>
      </c>
      <c r="H159" s="95" t="s">
        <v>74</v>
      </c>
      <c r="I159" s="95">
        <v>20240628</v>
      </c>
      <c r="J159" s="95" t="s">
        <v>14</v>
      </c>
      <c r="K159" s="134" t="str">
        <f t="shared" si="2"/>
        <v>JGN - RIN - 4.3 - 10018708 - Kooragang Island TRS - Facilities Obsolescence - CBAM - 20240628 - Public</v>
      </c>
    </row>
    <row r="160" spans="2:11" s="1" customFormat="1" ht="14.4" customHeight="1" x14ac:dyDescent="0.3">
      <c r="B160" s="133" t="s">
        <v>707</v>
      </c>
      <c r="C160" s="95" t="s">
        <v>12</v>
      </c>
      <c r="D160" s="95">
        <v>4.3</v>
      </c>
      <c r="E160" s="95">
        <v>10018708</v>
      </c>
      <c r="F160" s="95" t="s">
        <v>504</v>
      </c>
      <c r="G160" s="95" t="s">
        <v>709</v>
      </c>
      <c r="H160" s="95" t="s">
        <v>710</v>
      </c>
      <c r="I160" s="95">
        <v>20240628</v>
      </c>
      <c r="J160" s="95" t="s">
        <v>14</v>
      </c>
      <c r="K160" s="134" t="str">
        <f t="shared" si="2"/>
        <v>JGN - RIN - 4.3 - 10018708 - Kooragang Island TRS - Facilities Obsolescence - PEMO - 20240628 - Public</v>
      </c>
    </row>
    <row r="161" spans="2:11" s="1" customFormat="1" ht="14.4" customHeight="1" x14ac:dyDescent="0.3">
      <c r="B161" s="133" t="s">
        <v>707</v>
      </c>
      <c r="C161" s="95" t="s">
        <v>12</v>
      </c>
      <c r="D161" s="95">
        <v>4.3</v>
      </c>
      <c r="E161" s="95">
        <v>10069195</v>
      </c>
      <c r="F161" s="95" t="s">
        <v>525</v>
      </c>
      <c r="G161" s="95" t="s">
        <v>711</v>
      </c>
      <c r="H161" s="95" t="s">
        <v>74</v>
      </c>
      <c r="I161" s="95">
        <v>20240628</v>
      </c>
      <c r="J161" s="95" t="s">
        <v>14</v>
      </c>
      <c r="K161" s="134" t="str">
        <f t="shared" si="2"/>
        <v>JGN - RIN - 4.3 - 10069195 - Facilities Water Ingress - Wetherill Park &amp; Lidcombe PRS - CBAM - 20240628 - Public</v>
      </c>
    </row>
    <row r="162" spans="2:11" s="1" customFormat="1" ht="14.4" customHeight="1" x14ac:dyDescent="0.3">
      <c r="B162" s="133" t="s">
        <v>707</v>
      </c>
      <c r="C162" s="95" t="s">
        <v>12</v>
      </c>
      <c r="D162" s="95">
        <v>4.3</v>
      </c>
      <c r="E162" s="95">
        <v>10069195</v>
      </c>
      <c r="F162" s="95" t="s">
        <v>525</v>
      </c>
      <c r="G162" s="95" t="s">
        <v>709</v>
      </c>
      <c r="H162" s="95" t="s">
        <v>710</v>
      </c>
      <c r="I162" s="95">
        <v>20240628</v>
      </c>
      <c r="J162" s="95" t="s">
        <v>14</v>
      </c>
      <c r="K162" s="134" t="str">
        <f t="shared" si="2"/>
        <v>JGN - RIN - 4.3 - 10069195 - Facilities Water Ingress - Wetherill Park &amp; Lidcombe PRS - PEMO - 20240628 - Public</v>
      </c>
    </row>
    <row r="163" spans="2:11" s="1" customFormat="1" ht="14.4" customHeight="1" x14ac:dyDescent="0.3">
      <c r="B163" s="133" t="s">
        <v>707</v>
      </c>
      <c r="C163" s="95" t="s">
        <v>12</v>
      </c>
      <c r="D163" s="95">
        <v>4.3</v>
      </c>
      <c r="E163" s="95">
        <v>10018703</v>
      </c>
      <c r="F163" s="95" t="s">
        <v>507</v>
      </c>
      <c r="G163" s="95" t="s">
        <v>327</v>
      </c>
      <c r="H163" s="95" t="s">
        <v>71</v>
      </c>
      <c r="I163" s="95">
        <v>20240628</v>
      </c>
      <c r="J163" s="95" t="s">
        <v>14</v>
      </c>
      <c r="K163" s="134" t="str">
        <f t="shared" si="2"/>
        <v>JGN - RIN - 4.3 - 10018703 - Hexham TRS - Facilities Obsolescence - OA - 20240628 - Public</v>
      </c>
    </row>
    <row r="164" spans="2:11" s="1" customFormat="1" ht="14.4" customHeight="1" x14ac:dyDescent="0.3">
      <c r="B164" s="133" t="s">
        <v>707</v>
      </c>
      <c r="C164" s="95" t="s">
        <v>12</v>
      </c>
      <c r="D164" s="95">
        <v>4.3</v>
      </c>
      <c r="E164" s="95">
        <v>10018703</v>
      </c>
      <c r="F164" s="95" t="s">
        <v>507</v>
      </c>
      <c r="G164" s="95" t="s">
        <v>711</v>
      </c>
      <c r="H164" s="95" t="s">
        <v>74</v>
      </c>
      <c r="I164" s="95">
        <v>20240628</v>
      </c>
      <c r="J164" s="95" t="s">
        <v>14</v>
      </c>
      <c r="K164" s="134" t="str">
        <f t="shared" si="2"/>
        <v>JGN - RIN - 4.3 - 10018703 - Hexham TRS - Facilities Obsolescence - CBAM - 20240628 - Public</v>
      </c>
    </row>
    <row r="165" spans="2:11" s="1" customFormat="1" ht="14.4" customHeight="1" x14ac:dyDescent="0.3">
      <c r="B165" s="133" t="s">
        <v>707</v>
      </c>
      <c r="C165" s="95" t="s">
        <v>12</v>
      </c>
      <c r="D165" s="95">
        <v>4.3</v>
      </c>
      <c r="E165" s="95">
        <v>10018703</v>
      </c>
      <c r="F165" s="95" t="s">
        <v>507</v>
      </c>
      <c r="G165" s="95" t="s">
        <v>709</v>
      </c>
      <c r="H165" s="95" t="s">
        <v>710</v>
      </c>
      <c r="I165" s="95">
        <v>20240628</v>
      </c>
      <c r="J165" s="95" t="s">
        <v>14</v>
      </c>
      <c r="K165" s="134" t="str">
        <f t="shared" si="2"/>
        <v>JGN - RIN - 4.3 - 10018703 - Hexham TRS - Facilities Obsolescence - PEMO - 20240628 - Public</v>
      </c>
    </row>
    <row r="166" spans="2:11" s="1" customFormat="1" ht="14.4" customHeight="1" x14ac:dyDescent="0.3">
      <c r="B166" s="133" t="s">
        <v>707</v>
      </c>
      <c r="C166" s="95" t="s">
        <v>12</v>
      </c>
      <c r="D166" s="95">
        <v>4.3</v>
      </c>
      <c r="E166" s="95">
        <v>10020151</v>
      </c>
      <c r="F166" s="95" t="s">
        <v>510</v>
      </c>
      <c r="G166" s="95" t="s">
        <v>327</v>
      </c>
      <c r="H166" s="95" t="s">
        <v>71</v>
      </c>
      <c r="I166" s="95">
        <v>20240628</v>
      </c>
      <c r="J166" s="95" t="s">
        <v>14</v>
      </c>
      <c r="K166" s="134" t="str">
        <f t="shared" si="2"/>
        <v>JGN - RIN - 4.3 - 10020151 - Plumpton TRS - Facilities Obsolescence - OA - 20240628 - Public</v>
      </c>
    </row>
    <row r="167" spans="2:11" s="1" customFormat="1" ht="14.4" customHeight="1" x14ac:dyDescent="0.3">
      <c r="B167" s="133" t="s">
        <v>707</v>
      </c>
      <c r="C167" s="95" t="s">
        <v>12</v>
      </c>
      <c r="D167" s="95">
        <v>4.3</v>
      </c>
      <c r="E167" s="95">
        <v>10020151</v>
      </c>
      <c r="F167" s="95" t="s">
        <v>510</v>
      </c>
      <c r="G167" s="95" t="s">
        <v>711</v>
      </c>
      <c r="H167" s="95" t="s">
        <v>74</v>
      </c>
      <c r="I167" s="95">
        <v>20240628</v>
      </c>
      <c r="J167" s="95" t="s">
        <v>14</v>
      </c>
      <c r="K167" s="134" t="str">
        <f t="shared" si="2"/>
        <v>JGN - RIN - 4.3 - 10020151 - Plumpton TRS - Facilities Obsolescence - CBAM - 20240628 - Public</v>
      </c>
    </row>
    <row r="168" spans="2:11" s="1" customFormat="1" ht="14.4" customHeight="1" x14ac:dyDescent="0.3">
      <c r="B168" s="133" t="s">
        <v>707</v>
      </c>
      <c r="C168" s="95" t="s">
        <v>12</v>
      </c>
      <c r="D168" s="95">
        <v>4.3</v>
      </c>
      <c r="E168" s="95">
        <v>10020151</v>
      </c>
      <c r="F168" s="95" t="s">
        <v>510</v>
      </c>
      <c r="G168" s="95" t="s">
        <v>709</v>
      </c>
      <c r="H168" s="95" t="s">
        <v>710</v>
      </c>
      <c r="I168" s="95">
        <v>20240628</v>
      </c>
      <c r="J168" s="95" t="s">
        <v>14</v>
      </c>
      <c r="K168" s="134" t="str">
        <f t="shared" si="2"/>
        <v>JGN - RIN - 4.3 - 10020151 - Plumpton TRS - Facilities Obsolescence - PEMO - 20240628 - Public</v>
      </c>
    </row>
    <row r="169" spans="2:11" s="1" customFormat="1" ht="14.4" customHeight="1" x14ac:dyDescent="0.3">
      <c r="B169" s="133" t="s">
        <v>707</v>
      </c>
      <c r="C169" s="95" t="s">
        <v>12</v>
      </c>
      <c r="D169" s="95">
        <v>4.3</v>
      </c>
      <c r="E169" s="95">
        <v>10022605</v>
      </c>
      <c r="F169" s="209"/>
      <c r="G169" s="95" t="s">
        <v>327</v>
      </c>
      <c r="H169" s="95" t="s">
        <v>71</v>
      </c>
      <c r="I169" s="95">
        <v>20240628</v>
      </c>
      <c r="J169" s="95" t="s">
        <v>751</v>
      </c>
      <c r="K169" s="134" t="str">
        <f t="shared" si="2"/>
        <v>JGN - RIN - 4.3 - 10022605 -  - OA - 20240628 - SOCI Act PROTECTED</v>
      </c>
    </row>
    <row r="170" spans="2:11" s="1" customFormat="1" ht="14.4" customHeight="1" x14ac:dyDescent="0.3">
      <c r="B170" s="133" t="s">
        <v>707</v>
      </c>
      <c r="C170" s="95" t="s">
        <v>12</v>
      </c>
      <c r="D170" s="95">
        <v>4.3</v>
      </c>
      <c r="E170" s="95">
        <v>10022605</v>
      </c>
      <c r="F170" s="209"/>
      <c r="G170" s="95" t="s">
        <v>711</v>
      </c>
      <c r="H170" s="95" t="s">
        <v>74</v>
      </c>
      <c r="I170" s="95">
        <v>20240628</v>
      </c>
      <c r="J170" s="95" t="s">
        <v>751</v>
      </c>
      <c r="K170" s="134" t="str">
        <f t="shared" si="2"/>
        <v>JGN - RIN - 4.3 - 10022605 -  - CBAM - 20240628 - SOCI Act PROTECTED</v>
      </c>
    </row>
    <row r="171" spans="2:11" s="1" customFormat="1" ht="14.4" customHeight="1" x14ac:dyDescent="0.3">
      <c r="B171" s="133" t="s">
        <v>707</v>
      </c>
      <c r="C171" s="95" t="s">
        <v>12</v>
      </c>
      <c r="D171" s="95">
        <v>4.3</v>
      </c>
      <c r="E171" s="95">
        <v>10022605</v>
      </c>
      <c r="F171" s="209"/>
      <c r="G171" s="95" t="s">
        <v>709</v>
      </c>
      <c r="H171" s="95" t="s">
        <v>710</v>
      </c>
      <c r="I171" s="95">
        <v>20240628</v>
      </c>
      <c r="J171" s="95" t="s">
        <v>751</v>
      </c>
      <c r="K171" s="134" t="str">
        <f t="shared" si="2"/>
        <v>JGN - RIN - 4.3 - 10022605 -  - PEMO - 20240628 - SOCI Act PROTECTED</v>
      </c>
    </row>
    <row r="172" spans="2:11" s="1" customFormat="1" ht="14.4" customHeight="1" x14ac:dyDescent="0.3">
      <c r="B172" s="133" t="s">
        <v>707</v>
      </c>
      <c r="C172" s="95" t="s">
        <v>12</v>
      </c>
      <c r="D172" s="95">
        <v>4.3</v>
      </c>
      <c r="E172" s="95">
        <v>10022604</v>
      </c>
      <c r="F172" s="209"/>
      <c r="G172" s="95" t="s">
        <v>327</v>
      </c>
      <c r="H172" s="95" t="s">
        <v>71</v>
      </c>
      <c r="I172" s="95">
        <v>20240628</v>
      </c>
      <c r="J172" s="95" t="s">
        <v>751</v>
      </c>
      <c r="K172" s="134" t="str">
        <f t="shared" si="2"/>
        <v>JGN - RIN - 4.3 - 10022604 -  - OA - 20240628 - SOCI Act PROTECTED</v>
      </c>
    </row>
    <row r="173" spans="2:11" s="1" customFormat="1" ht="14.4" customHeight="1" x14ac:dyDescent="0.3">
      <c r="B173" s="133" t="s">
        <v>707</v>
      </c>
      <c r="C173" s="95" t="s">
        <v>12</v>
      </c>
      <c r="D173" s="95">
        <v>4.3</v>
      </c>
      <c r="E173" s="95">
        <v>10022604</v>
      </c>
      <c r="F173" s="209"/>
      <c r="G173" s="95" t="s">
        <v>711</v>
      </c>
      <c r="H173" s="95" t="s">
        <v>74</v>
      </c>
      <c r="I173" s="95">
        <v>20240628</v>
      </c>
      <c r="J173" s="95" t="s">
        <v>751</v>
      </c>
      <c r="K173" s="134" t="str">
        <f t="shared" si="2"/>
        <v>JGN - RIN - 4.3 - 10022604 -  - CBAM - 20240628 - SOCI Act PROTECTED</v>
      </c>
    </row>
    <row r="174" spans="2:11" s="1" customFormat="1" ht="14.4" customHeight="1" x14ac:dyDescent="0.3">
      <c r="B174" s="133" t="s">
        <v>707</v>
      </c>
      <c r="C174" s="95" t="s">
        <v>12</v>
      </c>
      <c r="D174" s="95">
        <v>4.3</v>
      </c>
      <c r="E174" s="95">
        <v>10022604</v>
      </c>
      <c r="F174" s="209"/>
      <c r="G174" s="95" t="s">
        <v>709</v>
      </c>
      <c r="H174" s="95" t="s">
        <v>710</v>
      </c>
      <c r="I174" s="95">
        <v>20240628</v>
      </c>
      <c r="J174" s="95" t="s">
        <v>751</v>
      </c>
      <c r="K174" s="134" t="str">
        <f t="shared" si="2"/>
        <v>JGN - RIN - 4.3 - 10022604 -  - PEMO - 20240628 - SOCI Act PROTECTED</v>
      </c>
    </row>
    <row r="175" spans="2:11" s="1" customFormat="1" ht="14.4" customHeight="1" x14ac:dyDescent="0.3">
      <c r="B175" s="133" t="s">
        <v>707</v>
      </c>
      <c r="C175" s="95" t="s">
        <v>12</v>
      </c>
      <c r="D175" s="95">
        <v>4.3</v>
      </c>
      <c r="E175" s="95">
        <v>10020181</v>
      </c>
      <c r="F175" s="95" t="s">
        <v>513</v>
      </c>
      <c r="G175" s="95" t="s">
        <v>709</v>
      </c>
      <c r="H175" s="95" t="s">
        <v>710</v>
      </c>
      <c r="I175" s="95">
        <v>20240628</v>
      </c>
      <c r="J175" s="95" t="s">
        <v>14</v>
      </c>
      <c r="K175" s="134" t="str">
        <f t="shared" si="2"/>
        <v>JGN - RIN - 4.3 - 10020181 - Bathurst TRS - Facilities Obsolescence - PEMO - 20240628 - Public</v>
      </c>
    </row>
    <row r="176" spans="2:11" s="1" customFormat="1" ht="14.4" customHeight="1" x14ac:dyDescent="0.3">
      <c r="B176" s="133" t="s">
        <v>707</v>
      </c>
      <c r="C176" s="95" t="s">
        <v>12</v>
      </c>
      <c r="D176" s="95">
        <v>4.3</v>
      </c>
      <c r="E176" s="95">
        <v>10020181</v>
      </c>
      <c r="F176" s="95" t="s">
        <v>513</v>
      </c>
      <c r="G176" s="95" t="s">
        <v>63</v>
      </c>
      <c r="H176" s="95" t="s">
        <v>62</v>
      </c>
      <c r="I176" s="95">
        <v>20240628</v>
      </c>
      <c r="J176" s="95" t="s">
        <v>14</v>
      </c>
      <c r="K176" s="134" t="str">
        <f t="shared" si="2"/>
        <v>JGN - RIN - 4.3 - 10020181 - Bathurst TRS - Facilities Obsolescence - OB - 20240628 - Public</v>
      </c>
    </row>
    <row r="177" spans="2:11" s="1" customFormat="1" ht="14.4" customHeight="1" x14ac:dyDescent="0.3">
      <c r="B177" s="133" t="s">
        <v>707</v>
      </c>
      <c r="C177" s="95" t="s">
        <v>12</v>
      </c>
      <c r="D177" s="95">
        <v>4.3</v>
      </c>
      <c r="E177" s="95">
        <v>10065203</v>
      </c>
      <c r="F177" s="95" t="s">
        <v>528</v>
      </c>
      <c r="G177" s="95" t="s">
        <v>327</v>
      </c>
      <c r="H177" s="95" t="s">
        <v>71</v>
      </c>
      <c r="I177" s="95">
        <v>20240628</v>
      </c>
      <c r="J177" s="95" t="s">
        <v>14</v>
      </c>
      <c r="K177" s="134" t="str">
        <f t="shared" si="2"/>
        <v>JGN - RIN - 4.3 - 10065203 - Catalytic Heaters Project Package Phase 2 - OA - 20240628 - Public</v>
      </c>
    </row>
    <row r="178" spans="2:11" s="1" customFormat="1" ht="14.4" customHeight="1" x14ac:dyDescent="0.3">
      <c r="B178" s="133" t="s">
        <v>707</v>
      </c>
      <c r="C178" s="95" t="s">
        <v>12</v>
      </c>
      <c r="D178" s="95">
        <v>4.3</v>
      </c>
      <c r="E178" s="95">
        <v>10065203</v>
      </c>
      <c r="F178" s="95" t="s">
        <v>528</v>
      </c>
      <c r="G178" s="95" t="s">
        <v>711</v>
      </c>
      <c r="H178" s="95" t="s">
        <v>74</v>
      </c>
      <c r="I178" s="95">
        <v>20240628</v>
      </c>
      <c r="J178" s="95" t="s">
        <v>14</v>
      </c>
      <c r="K178" s="134" t="str">
        <f t="shared" si="2"/>
        <v>JGN - RIN - 4.3 - 10065203 - Catalytic Heaters Project Package Phase 2 - CBAM - 20240628 - Public</v>
      </c>
    </row>
    <row r="179" spans="2:11" s="1" customFormat="1" ht="14.4" customHeight="1" x14ac:dyDescent="0.3">
      <c r="B179" s="133" t="s">
        <v>707</v>
      </c>
      <c r="C179" s="95" t="s">
        <v>12</v>
      </c>
      <c r="D179" s="95">
        <v>4.3</v>
      </c>
      <c r="E179" s="95">
        <v>10065203</v>
      </c>
      <c r="F179" s="95" t="s">
        <v>528</v>
      </c>
      <c r="G179" s="95" t="s">
        <v>709</v>
      </c>
      <c r="H179" s="95" t="s">
        <v>710</v>
      </c>
      <c r="I179" s="95">
        <v>20240628</v>
      </c>
      <c r="J179" s="95" t="s">
        <v>14</v>
      </c>
      <c r="K179" s="134" t="str">
        <f t="shared" si="2"/>
        <v>JGN - RIN - 4.3 - 10065203 - Catalytic Heaters Project Package Phase 2 - PEMO - 20240628 - Public</v>
      </c>
    </row>
    <row r="180" spans="2:11" s="1" customFormat="1" ht="14.4" customHeight="1" x14ac:dyDescent="0.3">
      <c r="B180" s="133" t="s">
        <v>707</v>
      </c>
      <c r="C180" s="95" t="s">
        <v>12</v>
      </c>
      <c r="D180" s="95">
        <v>4.3</v>
      </c>
      <c r="E180" s="95">
        <v>10065204</v>
      </c>
      <c r="F180" s="95" t="s">
        <v>531</v>
      </c>
      <c r="G180" s="95" t="s">
        <v>327</v>
      </c>
      <c r="H180" s="95" t="s">
        <v>71</v>
      </c>
      <c r="I180" s="95">
        <v>20240628</v>
      </c>
      <c r="J180" s="95" t="s">
        <v>14</v>
      </c>
      <c r="K180" s="134" t="str">
        <f t="shared" si="2"/>
        <v>JGN - RIN - 4.3 - 10065204 - Catalytic Heaters Project Package Phase 3 - OA - 20240628 - Public</v>
      </c>
    </row>
    <row r="181" spans="2:11" s="1" customFormat="1" ht="14.4" customHeight="1" x14ac:dyDescent="0.3">
      <c r="B181" s="133" t="s">
        <v>707</v>
      </c>
      <c r="C181" s="95" t="s">
        <v>12</v>
      </c>
      <c r="D181" s="95">
        <v>4.3</v>
      </c>
      <c r="E181" s="95">
        <v>10065204</v>
      </c>
      <c r="F181" s="95" t="s">
        <v>531</v>
      </c>
      <c r="G181" s="95" t="s">
        <v>711</v>
      </c>
      <c r="H181" s="95" t="s">
        <v>74</v>
      </c>
      <c r="I181" s="95">
        <v>20240628</v>
      </c>
      <c r="J181" s="95" t="s">
        <v>14</v>
      </c>
      <c r="K181" s="134" t="str">
        <f t="shared" si="2"/>
        <v>JGN - RIN - 4.3 - 10065204 - Catalytic Heaters Project Package Phase 3 - CBAM - 20240628 - Public</v>
      </c>
    </row>
    <row r="182" spans="2:11" s="1" customFormat="1" ht="14.4" customHeight="1" x14ac:dyDescent="0.3">
      <c r="B182" s="133" t="s">
        <v>707</v>
      </c>
      <c r="C182" s="95" t="s">
        <v>12</v>
      </c>
      <c r="D182" s="95">
        <v>4.3</v>
      </c>
      <c r="E182" s="95">
        <v>10065204</v>
      </c>
      <c r="F182" s="95" t="s">
        <v>531</v>
      </c>
      <c r="G182" s="95" t="s">
        <v>709</v>
      </c>
      <c r="H182" s="95" t="s">
        <v>710</v>
      </c>
      <c r="I182" s="95">
        <v>20240628</v>
      </c>
      <c r="J182" s="95" t="s">
        <v>14</v>
      </c>
      <c r="K182" s="134" t="str">
        <f t="shared" si="2"/>
        <v>JGN - RIN - 4.3 - 10065204 - Catalytic Heaters Project Package Phase 3 - PEMO - 20240628 - Public</v>
      </c>
    </row>
    <row r="183" spans="2:11" s="1" customFormat="1" ht="14.4" customHeight="1" x14ac:dyDescent="0.3">
      <c r="B183" s="133" t="s">
        <v>707</v>
      </c>
      <c r="C183" s="95" t="s">
        <v>12</v>
      </c>
      <c r="D183" s="95">
        <v>4.3</v>
      </c>
      <c r="E183" s="95">
        <v>10065205</v>
      </c>
      <c r="F183" s="95" t="s">
        <v>534</v>
      </c>
      <c r="G183" s="95" t="s">
        <v>327</v>
      </c>
      <c r="H183" s="95" t="s">
        <v>71</v>
      </c>
      <c r="I183" s="95">
        <v>20240628</v>
      </c>
      <c r="J183" s="95" t="s">
        <v>14</v>
      </c>
      <c r="K183" s="134" t="str">
        <f t="shared" si="2"/>
        <v>JGN - RIN - 4.3 - 10065205 - Catalytic Heaters Project Package Phase 4 - OA - 20240628 - Public</v>
      </c>
    </row>
    <row r="184" spans="2:11" s="1" customFormat="1" ht="14.4" customHeight="1" x14ac:dyDescent="0.3">
      <c r="B184" s="133" t="s">
        <v>707</v>
      </c>
      <c r="C184" s="95" t="s">
        <v>12</v>
      </c>
      <c r="D184" s="95">
        <v>4.3</v>
      </c>
      <c r="E184" s="95">
        <v>10065205</v>
      </c>
      <c r="F184" s="95" t="s">
        <v>534</v>
      </c>
      <c r="G184" s="95" t="s">
        <v>711</v>
      </c>
      <c r="H184" s="95" t="s">
        <v>74</v>
      </c>
      <c r="I184" s="95">
        <v>20240628</v>
      </c>
      <c r="J184" s="95" t="s">
        <v>14</v>
      </c>
      <c r="K184" s="134" t="str">
        <f t="shared" si="2"/>
        <v>JGN - RIN - 4.3 - 10065205 - Catalytic Heaters Project Package Phase 4 - CBAM - 20240628 - Public</v>
      </c>
    </row>
    <row r="185" spans="2:11" s="1" customFormat="1" ht="14.4" customHeight="1" x14ac:dyDescent="0.3">
      <c r="B185" s="133" t="s">
        <v>707</v>
      </c>
      <c r="C185" s="95" t="s">
        <v>12</v>
      </c>
      <c r="D185" s="95">
        <v>4.3</v>
      </c>
      <c r="E185" s="95">
        <v>10065205</v>
      </c>
      <c r="F185" s="95" t="s">
        <v>534</v>
      </c>
      <c r="G185" s="95" t="s">
        <v>709</v>
      </c>
      <c r="H185" s="95" t="s">
        <v>710</v>
      </c>
      <c r="I185" s="95">
        <v>20240628</v>
      </c>
      <c r="J185" s="95" t="s">
        <v>14</v>
      </c>
      <c r="K185" s="134" t="str">
        <f t="shared" si="2"/>
        <v>JGN - RIN - 4.3 - 10065205 - Catalytic Heaters Project Package Phase 4 - PEMO - 20240628 - Public</v>
      </c>
    </row>
    <row r="186" spans="2:11" s="1" customFormat="1" ht="14.4" customHeight="1" x14ac:dyDescent="0.3">
      <c r="B186" s="133" t="s">
        <v>707</v>
      </c>
      <c r="C186" s="95" t="s">
        <v>12</v>
      </c>
      <c r="D186" s="95">
        <v>4.3</v>
      </c>
      <c r="E186" s="95">
        <v>10068313</v>
      </c>
      <c r="F186" s="95" t="s">
        <v>537</v>
      </c>
      <c r="G186" s="95" t="s">
        <v>327</v>
      </c>
      <c r="H186" s="95" t="s">
        <v>71</v>
      </c>
      <c r="I186" s="95">
        <v>20240628</v>
      </c>
      <c r="J186" s="95" t="s">
        <v>14</v>
      </c>
      <c r="K186" s="134" t="str">
        <f t="shared" si="2"/>
        <v>JGN - RIN - 4.3 - 10068313 - ALBV Panel Obsolescence - Phase 1  - OA - 20240628 - Public</v>
      </c>
    </row>
    <row r="187" spans="2:11" s="1" customFormat="1" ht="14.4" customHeight="1" x14ac:dyDescent="0.3">
      <c r="B187" s="133" t="s">
        <v>707</v>
      </c>
      <c r="C187" s="95" t="s">
        <v>12</v>
      </c>
      <c r="D187" s="95">
        <v>4.3</v>
      </c>
      <c r="E187" s="95">
        <v>10068313</v>
      </c>
      <c r="F187" s="95" t="s">
        <v>537</v>
      </c>
      <c r="G187" s="95" t="s">
        <v>711</v>
      </c>
      <c r="H187" s="95" t="s">
        <v>74</v>
      </c>
      <c r="I187" s="95">
        <v>20240628</v>
      </c>
      <c r="J187" s="95" t="s">
        <v>14</v>
      </c>
      <c r="K187" s="134" t="str">
        <f t="shared" si="2"/>
        <v>JGN - RIN - 4.3 - 10068313 - ALBV Panel Obsolescence - Phase 1  - CBAM - 20240628 - Public</v>
      </c>
    </row>
    <row r="188" spans="2:11" s="1" customFormat="1" ht="14.4" customHeight="1" x14ac:dyDescent="0.3">
      <c r="B188" s="133" t="s">
        <v>707</v>
      </c>
      <c r="C188" s="95" t="s">
        <v>12</v>
      </c>
      <c r="D188" s="95">
        <v>4.3</v>
      </c>
      <c r="E188" s="95">
        <v>10068313</v>
      </c>
      <c r="F188" s="95" t="s">
        <v>537</v>
      </c>
      <c r="G188" s="95" t="s">
        <v>709</v>
      </c>
      <c r="H188" s="95" t="s">
        <v>710</v>
      </c>
      <c r="I188" s="95">
        <v>20240628</v>
      </c>
      <c r="J188" s="95" t="s">
        <v>14</v>
      </c>
      <c r="K188" s="134" t="str">
        <f t="shared" si="2"/>
        <v>JGN - RIN - 4.3 - 10068313 - ALBV Panel Obsolescence - Phase 1  - PEMO - 20240628 - Public</v>
      </c>
    </row>
    <row r="189" spans="2:11" s="1" customFormat="1" ht="14.4" customHeight="1" x14ac:dyDescent="0.3">
      <c r="B189" s="133" t="s">
        <v>707</v>
      </c>
      <c r="C189" s="95" t="s">
        <v>12</v>
      </c>
      <c r="D189" s="95">
        <v>4.3</v>
      </c>
      <c r="E189" s="95">
        <v>10068323</v>
      </c>
      <c r="F189" s="95" t="s">
        <v>540</v>
      </c>
      <c r="G189" s="95" t="s">
        <v>327</v>
      </c>
      <c r="H189" s="95" t="s">
        <v>71</v>
      </c>
      <c r="I189" s="95">
        <v>20240628</v>
      </c>
      <c r="J189" s="95" t="s">
        <v>14</v>
      </c>
      <c r="K189" s="134" t="str">
        <f t="shared" si="2"/>
        <v>JGN - RIN - 4.3 - 10068323 - ALBV Panel Obsolescence - Phase 2  - OA - 20240628 - Public</v>
      </c>
    </row>
    <row r="190" spans="2:11" s="1" customFormat="1" ht="14.4" customHeight="1" x14ac:dyDescent="0.3">
      <c r="B190" s="133" t="s">
        <v>707</v>
      </c>
      <c r="C190" s="95" t="s">
        <v>12</v>
      </c>
      <c r="D190" s="95">
        <v>4.3</v>
      </c>
      <c r="E190" s="95">
        <v>10068323</v>
      </c>
      <c r="F190" s="95" t="s">
        <v>540</v>
      </c>
      <c r="G190" s="95" t="s">
        <v>711</v>
      </c>
      <c r="H190" s="95" t="s">
        <v>74</v>
      </c>
      <c r="I190" s="95">
        <v>20240628</v>
      </c>
      <c r="J190" s="95" t="s">
        <v>14</v>
      </c>
      <c r="K190" s="134" t="str">
        <f t="shared" si="2"/>
        <v>JGN - RIN - 4.3 - 10068323 - ALBV Panel Obsolescence - Phase 2  - CBAM - 20240628 - Public</v>
      </c>
    </row>
    <row r="191" spans="2:11" s="1" customFormat="1" ht="14.4" customHeight="1" x14ac:dyDescent="0.3">
      <c r="B191" s="133" t="s">
        <v>707</v>
      </c>
      <c r="C191" s="95" t="s">
        <v>12</v>
      </c>
      <c r="D191" s="95">
        <v>4.3</v>
      </c>
      <c r="E191" s="95">
        <v>10068323</v>
      </c>
      <c r="F191" s="95" t="s">
        <v>540</v>
      </c>
      <c r="G191" s="95" t="s">
        <v>709</v>
      </c>
      <c r="H191" s="95" t="s">
        <v>710</v>
      </c>
      <c r="I191" s="95">
        <v>20240628</v>
      </c>
      <c r="J191" s="95" t="s">
        <v>14</v>
      </c>
      <c r="K191" s="134" t="str">
        <f t="shared" si="2"/>
        <v>JGN - RIN - 4.3 - 10068323 - ALBV Panel Obsolescence - Phase 2  - PEMO - 20240628 - Public</v>
      </c>
    </row>
    <row r="192" spans="2:11" s="1" customFormat="1" ht="14.4" customHeight="1" x14ac:dyDescent="0.3">
      <c r="B192" s="133" t="s">
        <v>707</v>
      </c>
      <c r="C192" s="95" t="s">
        <v>12</v>
      </c>
      <c r="D192" s="95">
        <v>4.3</v>
      </c>
      <c r="E192" s="95">
        <v>10071402</v>
      </c>
      <c r="F192" s="210"/>
      <c r="G192" s="95" t="s">
        <v>709</v>
      </c>
      <c r="H192" s="95" t="s">
        <v>710</v>
      </c>
      <c r="I192" s="95">
        <v>20240628</v>
      </c>
      <c r="J192" s="95" t="s">
        <v>751</v>
      </c>
      <c r="K192" s="134" t="str">
        <f t="shared" si="2"/>
        <v>JGN - RIN - 4.3 - 10071402 -  - PEMO - 20240628 - SOCI Act PROTECTED</v>
      </c>
    </row>
    <row r="193" spans="2:11" s="1" customFormat="1" ht="14.4" customHeight="1" x14ac:dyDescent="0.3">
      <c r="B193" s="133" t="s">
        <v>707</v>
      </c>
      <c r="C193" s="95" t="s">
        <v>12</v>
      </c>
      <c r="D193" s="95">
        <v>4.3</v>
      </c>
      <c r="E193" s="95"/>
      <c r="F193" s="95" t="s">
        <v>98</v>
      </c>
      <c r="G193" s="95"/>
      <c r="H193" s="95"/>
      <c r="I193" s="95">
        <v>20240628</v>
      </c>
      <c r="J193" s="95" t="s">
        <v>14</v>
      </c>
      <c r="K193" s="134" t="str">
        <f t="shared" ref="K193:K217" si="3">CONCATENATE(B193," - ",C193," - ",D193," - ",F193," - ",I193," - ",J193)</f>
        <v>JGN - RIN - 4.3 - ​​Minor Capital Works - 20240628 - Public</v>
      </c>
    </row>
    <row r="194" spans="2:11" s="1" customFormat="1" ht="14.4" customHeight="1" x14ac:dyDescent="0.3">
      <c r="B194" s="133" t="s">
        <v>707</v>
      </c>
      <c r="C194" s="95" t="s">
        <v>12</v>
      </c>
      <c r="D194" s="95">
        <v>4.3</v>
      </c>
      <c r="E194" s="95"/>
      <c r="F194" s="95" t="s">
        <v>101</v>
      </c>
      <c r="G194" s="95"/>
      <c r="H194" s="95"/>
      <c r="I194" s="95">
        <v>20240628</v>
      </c>
      <c r="J194" s="95" t="s">
        <v>15</v>
      </c>
      <c r="K194" s="134" t="str">
        <f t="shared" si="3"/>
        <v>JGN - RIN - 4.3 - Connection and Metering Forecast Methodology - 20240628 - Confidential</v>
      </c>
    </row>
    <row r="195" spans="2:11" s="1" customFormat="1" ht="14.4" customHeight="1" x14ac:dyDescent="0.3">
      <c r="B195" s="133" t="s">
        <v>707</v>
      </c>
      <c r="C195" s="95" t="s">
        <v>12</v>
      </c>
      <c r="D195" s="95">
        <v>4.3</v>
      </c>
      <c r="E195" s="95"/>
      <c r="F195" s="95" t="s">
        <v>101</v>
      </c>
      <c r="G195" s="95"/>
      <c r="H195" s="95"/>
      <c r="I195" s="95">
        <v>20240628</v>
      </c>
      <c r="J195" s="95" t="s">
        <v>14</v>
      </c>
      <c r="K195" s="134" t="str">
        <f t="shared" si="3"/>
        <v>JGN - RIN - 4.3 - Connection and Metering Forecast Methodology - 20240628 - Public</v>
      </c>
    </row>
    <row r="196" spans="2:11" s="1" customFormat="1" ht="14.4" customHeight="1" x14ac:dyDescent="0.3">
      <c r="B196" s="133" t="s">
        <v>707</v>
      </c>
      <c r="C196" s="95" t="s">
        <v>12</v>
      </c>
      <c r="D196" s="95">
        <v>4.3</v>
      </c>
      <c r="E196" s="95"/>
      <c r="F196" s="95" t="s">
        <v>104</v>
      </c>
      <c r="G196" s="95"/>
      <c r="H196" s="95"/>
      <c r="I196" s="95">
        <v>20240628</v>
      </c>
      <c r="J196" s="95" t="s">
        <v>14</v>
      </c>
      <c r="K196" s="134" t="str">
        <f t="shared" si="3"/>
        <v>JGN - RIN - 4.3 - Meter Replacement Plan - 20240628 - Public</v>
      </c>
    </row>
    <row r="197" spans="2:11" s="1" customFormat="1" ht="14.4" customHeight="1" x14ac:dyDescent="0.3">
      <c r="B197" s="133" t="s">
        <v>707</v>
      </c>
      <c r="C197" s="95" t="s">
        <v>12</v>
      </c>
      <c r="D197" s="95">
        <v>4.3</v>
      </c>
      <c r="E197" s="95"/>
      <c r="F197" s="95" t="s">
        <v>107</v>
      </c>
      <c r="G197" s="95"/>
      <c r="H197" s="95"/>
      <c r="I197" s="95">
        <v>20240628</v>
      </c>
      <c r="J197" s="95" t="s">
        <v>15</v>
      </c>
      <c r="K197" s="134" t="str">
        <f t="shared" si="3"/>
        <v>JGN - RIN - 4.3 - Metreteks Replacement Plan - 20240628 - Confidential</v>
      </c>
    </row>
    <row r="198" spans="2:11" s="1" customFormat="1" ht="14.4" customHeight="1" x14ac:dyDescent="0.3">
      <c r="B198" s="133" t="s">
        <v>707</v>
      </c>
      <c r="C198" s="95" t="s">
        <v>12</v>
      </c>
      <c r="D198" s="95">
        <v>4.3</v>
      </c>
      <c r="E198" s="95"/>
      <c r="F198" s="95" t="s">
        <v>107</v>
      </c>
      <c r="G198" s="95"/>
      <c r="H198" s="95"/>
      <c r="I198" s="95">
        <v>20240628</v>
      </c>
      <c r="J198" s="95" t="s">
        <v>14</v>
      </c>
      <c r="K198" s="134" t="str">
        <f t="shared" si="3"/>
        <v>JGN - RIN - 4.3 - Metreteks Replacement Plan - 20240628 - Public</v>
      </c>
    </row>
    <row r="199" spans="2:11" s="1" customFormat="1" ht="14.4" customHeight="1" x14ac:dyDescent="0.3">
      <c r="B199" s="133" t="s">
        <v>707</v>
      </c>
      <c r="C199" s="95" t="s">
        <v>12</v>
      </c>
      <c r="D199" s="95">
        <v>4.3</v>
      </c>
      <c r="E199" s="95"/>
      <c r="F199" s="95" t="s">
        <v>110</v>
      </c>
      <c r="G199" s="95"/>
      <c r="H199" s="95"/>
      <c r="I199" s="95">
        <v>20240628</v>
      </c>
      <c r="J199" s="95" t="s">
        <v>14</v>
      </c>
      <c r="K199" s="134" t="str">
        <f t="shared" si="3"/>
        <v>JGN - RIN - 4.3 - MDL Replacement Plan - 20240628 - Public</v>
      </c>
    </row>
    <row r="200" spans="2:11" s="1" customFormat="1" ht="14.4" customHeight="1" x14ac:dyDescent="0.3">
      <c r="B200" s="133" t="s">
        <v>707</v>
      </c>
      <c r="C200" s="95" t="s">
        <v>12</v>
      </c>
      <c r="D200" s="95">
        <v>4.3</v>
      </c>
      <c r="E200" s="95"/>
      <c r="F200" s="209"/>
      <c r="G200" s="95"/>
      <c r="H200" s="95"/>
      <c r="I200" s="95">
        <v>20240628</v>
      </c>
      <c r="J200" s="95" t="s">
        <v>751</v>
      </c>
      <c r="K200" s="134" t="str">
        <f t="shared" si="3"/>
        <v>JGN - RIN - 4.3 -  - 20240628 - SOCI Act PROTECTED</v>
      </c>
    </row>
    <row r="201" spans="2:11" s="1" customFormat="1" ht="14.4" customHeight="1" x14ac:dyDescent="0.3">
      <c r="B201" s="133" t="s">
        <v>707</v>
      </c>
      <c r="C201" s="95" t="s">
        <v>12</v>
      </c>
      <c r="D201" s="95">
        <v>4.3</v>
      </c>
      <c r="E201" s="95"/>
      <c r="F201" s="95" t="s">
        <v>115</v>
      </c>
      <c r="G201" s="95"/>
      <c r="H201" s="95"/>
      <c r="I201" s="95">
        <v>20240628</v>
      </c>
      <c r="J201" s="95" t="s">
        <v>14</v>
      </c>
      <c r="K201" s="134" t="str">
        <f t="shared" si="3"/>
        <v>JGN - RIN - 4.3 - Network Pressure Management Plan - 20240628 - Public</v>
      </c>
    </row>
    <row r="202" spans="2:11" s="1" customFormat="1" ht="14.4" customHeight="1" x14ac:dyDescent="0.3">
      <c r="B202" s="133" t="s">
        <v>707</v>
      </c>
      <c r="C202" s="95" t="s">
        <v>12</v>
      </c>
      <c r="D202" s="95">
        <v>4.3</v>
      </c>
      <c r="E202" s="95"/>
      <c r="F202" s="95" t="s">
        <v>118</v>
      </c>
      <c r="G202" s="95"/>
      <c r="H202" s="95"/>
      <c r="I202" s="95">
        <v>20240628</v>
      </c>
      <c r="J202" s="95" t="s">
        <v>14</v>
      </c>
      <c r="K202" s="134" t="str">
        <f t="shared" si="3"/>
        <v>JGN - RIN - 4.3 - JGN Property Capex Program 2025-30 - 20240628 - Public</v>
      </c>
    </row>
    <row r="203" spans="2:11" s="1" customFormat="1" ht="14.4" customHeight="1" x14ac:dyDescent="0.3">
      <c r="B203" s="133" t="s">
        <v>707</v>
      </c>
      <c r="C203" s="95" t="s">
        <v>12</v>
      </c>
      <c r="D203" s="95">
        <v>4.3</v>
      </c>
      <c r="E203" s="95"/>
      <c r="F203" s="95" t="s">
        <v>121</v>
      </c>
      <c r="G203" s="95"/>
      <c r="H203" s="95"/>
      <c r="I203" s="95">
        <v>20240628</v>
      </c>
      <c r="J203" s="95" t="s">
        <v>14</v>
      </c>
      <c r="K203" s="134" t="str">
        <f t="shared" si="3"/>
        <v>JGN - RIN - 4.3 - Pipeline Integrity Program  - 20240628 - Public</v>
      </c>
    </row>
    <row r="204" spans="2:11" s="1" customFormat="1" ht="14.4" customHeight="1" x14ac:dyDescent="0.3">
      <c r="B204" s="133" t="s">
        <v>707</v>
      </c>
      <c r="C204" s="95" t="s">
        <v>12</v>
      </c>
      <c r="D204" s="95">
        <v>4.3</v>
      </c>
      <c r="E204" s="95"/>
      <c r="F204" s="95" t="s">
        <v>124</v>
      </c>
      <c r="G204" s="95"/>
      <c r="H204" s="95"/>
      <c r="I204" s="95">
        <v>20240628</v>
      </c>
      <c r="J204" s="95" t="s">
        <v>751</v>
      </c>
      <c r="K204" s="134" t="str">
        <f t="shared" si="3"/>
        <v>JGN - RIN - 4.3 - Facilities Asset Class Strategy - 20240628 - SOCI Act PROTECTED</v>
      </c>
    </row>
    <row r="205" spans="2:11" s="1" customFormat="1" ht="14.4" customHeight="1" x14ac:dyDescent="0.3">
      <c r="B205" s="133" t="s">
        <v>707</v>
      </c>
      <c r="C205" s="95" t="s">
        <v>12</v>
      </c>
      <c r="D205" s="95">
        <v>4.3</v>
      </c>
      <c r="E205" s="95"/>
      <c r="F205" s="95" t="s">
        <v>124</v>
      </c>
      <c r="G205" s="95"/>
      <c r="H205" s="95"/>
      <c r="I205" s="95">
        <v>20240628</v>
      </c>
      <c r="J205" s="95" t="s">
        <v>14</v>
      </c>
      <c r="K205" s="134" t="str">
        <f t="shared" si="3"/>
        <v>JGN - RIN - 4.3 - Facilities Asset Class Strategy - 20240628 - Public</v>
      </c>
    </row>
    <row r="206" spans="2:11" s="1" customFormat="1" ht="14.4" customHeight="1" x14ac:dyDescent="0.3">
      <c r="B206" s="133" t="s">
        <v>707</v>
      </c>
      <c r="C206" s="95" t="s">
        <v>12</v>
      </c>
      <c r="D206" s="95">
        <v>4.3</v>
      </c>
      <c r="E206" s="95"/>
      <c r="F206" s="95" t="s">
        <v>127</v>
      </c>
      <c r="G206" s="95"/>
      <c r="H206" s="95"/>
      <c r="I206" s="95">
        <v>20240628</v>
      </c>
      <c r="J206" s="95" t="s">
        <v>14</v>
      </c>
      <c r="K206" s="134" t="str">
        <f t="shared" si="3"/>
        <v>JGN - RIN - 4.3 - Pipelines Asset Class Strategy - 20240628 - Public</v>
      </c>
    </row>
    <row r="207" spans="2:11" s="1" customFormat="1" ht="14.4" customHeight="1" x14ac:dyDescent="0.3">
      <c r="B207" s="133" t="s">
        <v>707</v>
      </c>
      <c r="C207" s="95" t="s">
        <v>12</v>
      </c>
      <c r="D207" s="95">
        <v>4.3</v>
      </c>
      <c r="E207" s="95"/>
      <c r="F207" s="95" t="s">
        <v>130</v>
      </c>
      <c r="G207" s="95"/>
      <c r="H207" s="95"/>
      <c r="I207" s="95">
        <v>20240628</v>
      </c>
      <c r="J207" s="95" t="s">
        <v>14</v>
      </c>
      <c r="K207" s="134" t="str">
        <f t="shared" si="3"/>
        <v>JGN - RIN - 4.3 - Networks Asset Class Strategy - 20240628 - Public</v>
      </c>
    </row>
    <row r="208" spans="2:11" s="1" customFormat="1" ht="14.4" customHeight="1" x14ac:dyDescent="0.3">
      <c r="B208" s="133" t="s">
        <v>707</v>
      </c>
      <c r="C208" s="95" t="s">
        <v>12</v>
      </c>
      <c r="D208" s="95">
        <v>4.3</v>
      </c>
      <c r="E208" s="95"/>
      <c r="F208" s="95" t="s">
        <v>133</v>
      </c>
      <c r="G208" s="95"/>
      <c r="H208" s="95"/>
      <c r="I208" s="95">
        <v>20240628</v>
      </c>
      <c r="J208" s="95" t="s">
        <v>14</v>
      </c>
      <c r="K208" s="134" t="str">
        <f t="shared" si="3"/>
        <v>JGN - RIN - 4.3 - Measurement Asset Class Strategy - 20240628 - Public</v>
      </c>
    </row>
    <row r="209" spans="2:11" s="1" customFormat="1" ht="14.4" customHeight="1" x14ac:dyDescent="0.3">
      <c r="B209" s="133" t="s">
        <v>707</v>
      </c>
      <c r="C209" s="95" t="s">
        <v>12</v>
      </c>
      <c r="D209" s="95">
        <v>4.3</v>
      </c>
      <c r="E209" s="95"/>
      <c r="F209" s="95" t="s">
        <v>136</v>
      </c>
      <c r="G209" s="95"/>
      <c r="H209" s="95"/>
      <c r="I209" s="95">
        <v>20240628</v>
      </c>
      <c r="J209" s="95" t="s">
        <v>14</v>
      </c>
      <c r="K209" s="134" t="str">
        <f t="shared" si="3"/>
        <v>JGN - RIN - 4.3 - Fleet Asset Class Strategy - 20240628 - Public</v>
      </c>
    </row>
    <row r="210" spans="2:11" s="1" customFormat="1" ht="14.4" customHeight="1" x14ac:dyDescent="0.3">
      <c r="B210" s="133" t="s">
        <v>707</v>
      </c>
      <c r="C210" s="95" t="s">
        <v>12</v>
      </c>
      <c r="D210" s="95">
        <v>4.3</v>
      </c>
      <c r="E210" s="95"/>
      <c r="F210" s="95" t="s">
        <v>595</v>
      </c>
      <c r="G210" s="95"/>
      <c r="H210" s="95"/>
      <c r="I210" s="95">
        <v>20240628</v>
      </c>
      <c r="J210" s="95" t="s">
        <v>14</v>
      </c>
      <c r="K210" s="134" t="str">
        <f>CONCATENATE(B210," - ",C210," - ",D210," - ",F210," - ",I210," - ",J210)</f>
        <v>JGN - RIN - 4.3 - Fleet Model - 20240628 - Public</v>
      </c>
    </row>
    <row r="211" spans="2:11" s="1" customFormat="1" ht="14.4" customHeight="1" x14ac:dyDescent="0.3">
      <c r="B211" s="133" t="s">
        <v>707</v>
      </c>
      <c r="C211" s="95" t="s">
        <v>12</v>
      </c>
      <c r="D211" s="95">
        <v>4.3</v>
      </c>
      <c r="E211" s="95"/>
      <c r="F211" s="95" t="s">
        <v>139</v>
      </c>
      <c r="G211" s="95"/>
      <c r="H211" s="95"/>
      <c r="I211" s="95">
        <v>20240628</v>
      </c>
      <c r="J211" s="95" t="s">
        <v>14</v>
      </c>
      <c r="K211" s="134" t="str">
        <f t="shared" si="3"/>
        <v>JGN - RIN - 4.3 - Property Asset Class Strategy - 20240628 - Public</v>
      </c>
    </row>
    <row r="212" spans="2:11" s="1" customFormat="1" ht="14.4" customHeight="1" x14ac:dyDescent="0.3">
      <c r="B212" s="133" t="s">
        <v>707</v>
      </c>
      <c r="C212" s="95" t="s">
        <v>12</v>
      </c>
      <c r="D212" s="95">
        <v>4.3</v>
      </c>
      <c r="E212" s="95"/>
      <c r="F212" s="95" t="s">
        <v>142</v>
      </c>
      <c r="G212" s="95"/>
      <c r="H212" s="95"/>
      <c r="I212" s="95">
        <v>20240628</v>
      </c>
      <c r="J212" s="95" t="s">
        <v>751</v>
      </c>
      <c r="K212" s="134" t="str">
        <f t="shared" si="3"/>
        <v>JGN - RIN - 4.3 - SCADA and RTS Asset Class Strategy - 20240628 - SOCI Act PROTECTED</v>
      </c>
    </row>
    <row r="213" spans="2:11" s="1" customFormat="1" ht="14.4" customHeight="1" x14ac:dyDescent="0.3">
      <c r="B213" s="133" t="s">
        <v>707</v>
      </c>
      <c r="C213" s="95" t="s">
        <v>12</v>
      </c>
      <c r="D213" s="95">
        <v>4.3</v>
      </c>
      <c r="E213" s="95"/>
      <c r="F213" s="95" t="s">
        <v>145</v>
      </c>
      <c r="G213" s="95"/>
      <c r="H213" s="95"/>
      <c r="I213" s="95">
        <v>20240628</v>
      </c>
      <c r="J213" s="95" t="s">
        <v>14</v>
      </c>
      <c r="K213" s="134" t="str">
        <f t="shared" si="3"/>
        <v>JGN - RIN - 4.3 - Jemena Infrastructure Cost Estimation Methodology - 20240628 - Public</v>
      </c>
    </row>
    <row r="214" spans="2:11" s="1" customFormat="1" ht="14.4" customHeight="1" x14ac:dyDescent="0.3">
      <c r="B214" s="133" t="s">
        <v>707</v>
      </c>
      <c r="C214" s="95" t="s">
        <v>12</v>
      </c>
      <c r="D214" s="95">
        <v>4.3</v>
      </c>
      <c r="E214" s="95"/>
      <c r="F214" s="95" t="s">
        <v>753</v>
      </c>
      <c r="G214" s="95"/>
      <c r="H214" s="95"/>
      <c r="I214" s="95">
        <v>20240628</v>
      </c>
      <c r="J214" s="95" t="s">
        <v>15</v>
      </c>
      <c r="K214" s="134" t="str">
        <f t="shared" si="3"/>
        <v>JGN - RIN - 4.3 - Connection Capex Forecast Model - 20240628 - Confidential</v>
      </c>
    </row>
    <row r="215" spans="2:11" s="1" customFormat="1" ht="14.4" customHeight="1" x14ac:dyDescent="0.3">
      <c r="B215" s="133" t="s">
        <v>707</v>
      </c>
      <c r="C215" s="95" t="s">
        <v>12</v>
      </c>
      <c r="D215" s="95">
        <v>4.3</v>
      </c>
      <c r="E215" s="95"/>
      <c r="F215" s="95" t="s">
        <v>344</v>
      </c>
      <c r="G215" s="95"/>
      <c r="H215" s="95"/>
      <c r="I215" s="95">
        <v>20240628</v>
      </c>
      <c r="J215" s="95" t="s">
        <v>15</v>
      </c>
      <c r="K215" s="134" t="str">
        <f t="shared" si="3"/>
        <v>JGN - RIN - 4.3 - Meter Replacement Capex Forecast Model - 20240628 - Confidential</v>
      </c>
    </row>
    <row r="216" spans="2:11" s="1" customFormat="1" ht="14.4" customHeight="1" x14ac:dyDescent="0.3">
      <c r="B216" s="133" t="s">
        <v>707</v>
      </c>
      <c r="C216" s="95" t="s">
        <v>12</v>
      </c>
      <c r="D216" s="95">
        <v>4.3</v>
      </c>
      <c r="E216" s="95"/>
      <c r="F216" s="95" t="s">
        <v>343</v>
      </c>
      <c r="G216" s="95"/>
      <c r="H216" s="95"/>
      <c r="I216" s="95">
        <v>20240628</v>
      </c>
      <c r="J216" s="95" t="s">
        <v>15</v>
      </c>
      <c r="K216" s="134" t="str">
        <f t="shared" si="3"/>
        <v>JGN - RIN - 4.3 - Meter Replacement Volume Forecast Model - 20240628 - Confidential</v>
      </c>
    </row>
    <row r="217" spans="2:11" s="1" customFormat="1" ht="14.4" customHeight="1" x14ac:dyDescent="0.3">
      <c r="B217" s="133" t="s">
        <v>754</v>
      </c>
      <c r="C217" s="95" t="s">
        <v>12</v>
      </c>
      <c r="D217" s="95">
        <v>4.3</v>
      </c>
      <c r="E217" s="95"/>
      <c r="F217" s="95" t="s">
        <v>755</v>
      </c>
      <c r="G217" s="95"/>
      <c r="H217" s="95"/>
      <c r="I217" s="95">
        <v>20240628</v>
      </c>
      <c r="J217" s="95" t="s">
        <v>14</v>
      </c>
      <c r="K217" s="134" t="str">
        <f t="shared" si="3"/>
        <v>JGN - GPA - RIN - 4.3 - Risk Cost Method Report - 20240628 - Public</v>
      </c>
    </row>
    <row r="218" spans="2:11" s="1" customFormat="1" ht="14.4" customHeight="1" x14ac:dyDescent="0.3">
      <c r="B218" s="133" t="s">
        <v>754</v>
      </c>
      <c r="C218" s="95" t="s">
        <v>12</v>
      </c>
      <c r="D218" s="95">
        <v>4.3</v>
      </c>
      <c r="E218" s="95"/>
      <c r="F218" s="95" t="s">
        <v>756</v>
      </c>
      <c r="G218" s="95"/>
      <c r="H218" s="95"/>
      <c r="I218" s="95">
        <v>20240628</v>
      </c>
      <c r="J218" s="95" t="s">
        <v>14</v>
      </c>
      <c r="K218" s="134" t="str">
        <f>CONCATENATE(B218," - ",C218," - ",D218," - ",F218," - ",I218," - ",J218)</f>
        <v>JGN - GPA - RIN - 4.3 - Sydney Primary Main Risk Cost Report - 20240628 - Public</v>
      </c>
    </row>
    <row r="219" spans="2:11" s="1" customFormat="1" ht="14.4" customHeight="1" x14ac:dyDescent="0.3">
      <c r="B219" s="133" t="s">
        <v>754</v>
      </c>
      <c r="C219" s="95" t="s">
        <v>12</v>
      </c>
      <c r="D219" s="95">
        <v>4.3</v>
      </c>
      <c r="E219" s="95"/>
      <c r="F219" s="95" t="s">
        <v>757</v>
      </c>
      <c r="G219" s="95"/>
      <c r="H219" s="95"/>
      <c r="I219" s="95">
        <v>20240628</v>
      </c>
      <c r="J219" s="95" t="s">
        <v>14</v>
      </c>
      <c r="K219" s="134" t="str">
        <f>CONCATENATE(B219," - ",C219," - ",D219," - ",F219," - ",I219," - ",J219)</f>
        <v>JGN - GPA - RIN - 4.3 - SPM Lane Cove to Willoughby Risk Cost Report - 20240628 - Public</v>
      </c>
    </row>
    <row r="220" spans="2:11" s="1" customFormat="1" ht="14.4" customHeight="1" x14ac:dyDescent="0.3">
      <c r="B220" s="133" t="s">
        <v>754</v>
      </c>
      <c r="C220" s="95" t="s">
        <v>12</v>
      </c>
      <c r="D220" s="95">
        <v>4.3</v>
      </c>
      <c r="E220" s="95"/>
      <c r="F220" s="95" t="s">
        <v>758</v>
      </c>
      <c r="G220" s="95"/>
      <c r="H220" s="95"/>
      <c r="I220" s="95">
        <v>20240628</v>
      </c>
      <c r="J220" s="95" t="s">
        <v>14</v>
      </c>
      <c r="K220" s="134" t="str">
        <f>CONCATENATE(B220," - ",C220," - ",D220," - ",F220," - ",I220," - ",J220)</f>
        <v>JGN - GPA - RIN - 4.3 - Central Trunk Risk Cost Report - 20240628 - Public</v>
      </c>
    </row>
    <row r="221" spans="2:11" s="1" customFormat="1" x14ac:dyDescent="0.3">
      <c r="B221" s="135" t="s">
        <v>707</v>
      </c>
      <c r="C221" s="136" t="s">
        <v>12</v>
      </c>
      <c r="D221" s="136" t="s">
        <v>28</v>
      </c>
      <c r="E221" s="136"/>
      <c r="F221" s="136" t="s">
        <v>759</v>
      </c>
      <c r="G221" s="136" t="s">
        <v>760</v>
      </c>
      <c r="H221" s="136" t="s">
        <v>65</v>
      </c>
      <c r="I221" s="136"/>
      <c r="J221" s="136"/>
      <c r="K221" s="137" t="s">
        <v>29</v>
      </c>
    </row>
    <row r="222" spans="2:11" s="1" customFormat="1" x14ac:dyDescent="0.3">
      <c r="B222" s="135" t="s">
        <v>707</v>
      </c>
      <c r="C222" s="136" t="s">
        <v>12</v>
      </c>
      <c r="D222" s="136" t="s">
        <v>28</v>
      </c>
      <c r="E222" s="136"/>
      <c r="F222" s="136" t="s">
        <v>759</v>
      </c>
      <c r="G222" s="136" t="s">
        <v>761</v>
      </c>
      <c r="H222" s="136" t="s">
        <v>74</v>
      </c>
      <c r="I222" s="136"/>
      <c r="J222" s="136"/>
      <c r="K222" s="137" t="s">
        <v>30</v>
      </c>
    </row>
    <row r="223" spans="2:11" s="1" customFormat="1" x14ac:dyDescent="0.3">
      <c r="B223" s="135" t="s">
        <v>707</v>
      </c>
      <c r="C223" s="136" t="s">
        <v>12</v>
      </c>
      <c r="D223" s="136" t="s">
        <v>28</v>
      </c>
      <c r="E223" s="136"/>
      <c r="F223" s="136" t="s">
        <v>762</v>
      </c>
      <c r="G223" s="136" t="s">
        <v>760</v>
      </c>
      <c r="H223" s="136" t="s">
        <v>65</v>
      </c>
      <c r="I223" s="136"/>
      <c r="J223" s="136"/>
      <c r="K223" s="137" t="s">
        <v>31</v>
      </c>
    </row>
    <row r="224" spans="2:11" s="1" customFormat="1" x14ac:dyDescent="0.3">
      <c r="B224" s="135" t="s">
        <v>707</v>
      </c>
      <c r="C224" s="136" t="s">
        <v>12</v>
      </c>
      <c r="D224" s="136" t="s">
        <v>28</v>
      </c>
      <c r="E224" s="136"/>
      <c r="F224" s="136" t="s">
        <v>762</v>
      </c>
      <c r="G224" s="136" t="s">
        <v>761</v>
      </c>
      <c r="H224" s="136" t="s">
        <v>760</v>
      </c>
      <c r="I224" s="136"/>
      <c r="J224" s="136"/>
      <c r="K224" s="137" t="s">
        <v>32</v>
      </c>
    </row>
    <row r="225" spans="1:11" s="1" customFormat="1" x14ac:dyDescent="0.3">
      <c r="B225" s="135" t="s">
        <v>707</v>
      </c>
      <c r="C225" s="136" t="s">
        <v>12</v>
      </c>
      <c r="D225" s="136" t="s">
        <v>28</v>
      </c>
      <c r="E225" s="136"/>
      <c r="F225" s="136" t="s">
        <v>763</v>
      </c>
      <c r="G225" s="136" t="s">
        <v>760</v>
      </c>
      <c r="H225" s="136" t="s">
        <v>65</v>
      </c>
      <c r="I225" s="136"/>
      <c r="J225" s="136"/>
      <c r="K225" s="137" t="s">
        <v>33</v>
      </c>
    </row>
    <row r="226" spans="1:11" s="1" customFormat="1" x14ac:dyDescent="0.3">
      <c r="B226" s="135" t="s">
        <v>707</v>
      </c>
      <c r="C226" s="136" t="s">
        <v>12</v>
      </c>
      <c r="D226" s="136" t="s">
        <v>28</v>
      </c>
      <c r="E226" s="136"/>
      <c r="F226" s="136" t="s">
        <v>763</v>
      </c>
      <c r="G226" s="136" t="s">
        <v>761</v>
      </c>
      <c r="H226" s="136" t="s">
        <v>760</v>
      </c>
      <c r="I226" s="136"/>
      <c r="J226" s="136"/>
      <c r="K226" s="137" t="s">
        <v>34</v>
      </c>
    </row>
    <row r="227" spans="1:11" s="1" customFormat="1" x14ac:dyDescent="0.3">
      <c r="B227" s="135" t="s">
        <v>707</v>
      </c>
      <c r="C227" s="136" t="s">
        <v>12</v>
      </c>
      <c r="D227" s="136" t="s">
        <v>28</v>
      </c>
      <c r="E227" s="138"/>
      <c r="F227" s="138" t="s">
        <v>764</v>
      </c>
      <c r="G227" s="136" t="s">
        <v>760</v>
      </c>
      <c r="H227" s="136" t="s">
        <v>65</v>
      </c>
      <c r="I227" s="136"/>
      <c r="J227" s="138"/>
      <c r="K227" s="139" t="s">
        <v>35</v>
      </c>
    </row>
    <row r="228" spans="1:11" s="1" customFormat="1" x14ac:dyDescent="0.3">
      <c r="B228" s="135" t="s">
        <v>707</v>
      </c>
      <c r="C228" s="136" t="s">
        <v>12</v>
      </c>
      <c r="D228" s="136" t="s">
        <v>28</v>
      </c>
      <c r="E228" s="140"/>
      <c r="F228" s="138" t="s">
        <v>764</v>
      </c>
      <c r="G228" s="136" t="s">
        <v>761</v>
      </c>
      <c r="H228" s="136" t="s">
        <v>760</v>
      </c>
      <c r="I228" s="136"/>
      <c r="J228" s="140"/>
      <c r="K228" s="141" t="s">
        <v>36</v>
      </c>
    </row>
    <row r="229" spans="1:11" s="1" customFormat="1" x14ac:dyDescent="0.3">
      <c r="B229" s="135" t="s">
        <v>707</v>
      </c>
      <c r="C229" s="136" t="s">
        <v>12</v>
      </c>
      <c r="D229" s="136" t="s">
        <v>28</v>
      </c>
      <c r="E229" s="140"/>
      <c r="F229" s="140" t="s">
        <v>765</v>
      </c>
      <c r="G229" s="136" t="s">
        <v>760</v>
      </c>
      <c r="H229" s="136" t="s">
        <v>65</v>
      </c>
      <c r="I229" s="136"/>
      <c r="J229" s="140"/>
      <c r="K229" s="141" t="s">
        <v>37</v>
      </c>
    </row>
    <row r="230" spans="1:11" s="1" customFormat="1" x14ac:dyDescent="0.3">
      <c r="B230" s="135" t="s">
        <v>707</v>
      </c>
      <c r="C230" s="136" t="s">
        <v>12</v>
      </c>
      <c r="D230" s="136" t="s">
        <v>28</v>
      </c>
      <c r="E230" s="140"/>
      <c r="F230" s="140" t="s">
        <v>765</v>
      </c>
      <c r="G230" s="136" t="s">
        <v>761</v>
      </c>
      <c r="H230" s="136" t="s">
        <v>760</v>
      </c>
      <c r="I230" s="136"/>
      <c r="J230" s="140"/>
      <c r="K230" s="141" t="s">
        <v>38</v>
      </c>
    </row>
    <row r="231" spans="1:11" s="1" customFormat="1" x14ac:dyDescent="0.3">
      <c r="B231" s="135" t="s">
        <v>707</v>
      </c>
      <c r="C231" s="136" t="s">
        <v>12</v>
      </c>
      <c r="D231" s="136" t="s">
        <v>28</v>
      </c>
      <c r="E231" s="140"/>
      <c r="F231" s="140" t="s">
        <v>766</v>
      </c>
      <c r="G231" s="136" t="s">
        <v>760</v>
      </c>
      <c r="H231" s="136" t="s">
        <v>65</v>
      </c>
      <c r="I231" s="136"/>
      <c r="J231" s="140"/>
      <c r="K231" s="141" t="s">
        <v>39</v>
      </c>
    </row>
    <row r="232" spans="1:11" s="1" customFormat="1" x14ac:dyDescent="0.3">
      <c r="B232" s="135" t="s">
        <v>707</v>
      </c>
      <c r="C232" s="136" t="s">
        <v>12</v>
      </c>
      <c r="D232" s="136" t="s">
        <v>28</v>
      </c>
      <c r="E232" s="140"/>
      <c r="F232" s="140" t="s">
        <v>766</v>
      </c>
      <c r="G232" s="136" t="s">
        <v>761</v>
      </c>
      <c r="H232" s="136" t="s">
        <v>760</v>
      </c>
      <c r="I232" s="136"/>
      <c r="J232" s="140"/>
      <c r="K232" s="141" t="s">
        <v>40</v>
      </c>
    </row>
    <row r="233" spans="1:11" s="1" customFormat="1" x14ac:dyDescent="0.3">
      <c r="B233" s="135" t="s">
        <v>707</v>
      </c>
      <c r="C233" s="136" t="s">
        <v>12</v>
      </c>
      <c r="D233" s="136" t="s">
        <v>28</v>
      </c>
      <c r="E233" s="140"/>
      <c r="F233" s="140" t="s">
        <v>767</v>
      </c>
      <c r="G233" s="136" t="s">
        <v>760</v>
      </c>
      <c r="H233" s="136" t="s">
        <v>65</v>
      </c>
      <c r="I233" s="136"/>
      <c r="J233" s="140"/>
      <c r="K233" s="141" t="s">
        <v>41</v>
      </c>
    </row>
    <row r="234" spans="1:11" s="1" customFormat="1" x14ac:dyDescent="0.3">
      <c r="B234" s="135" t="s">
        <v>707</v>
      </c>
      <c r="C234" s="136" t="s">
        <v>12</v>
      </c>
      <c r="D234" s="136" t="s">
        <v>28</v>
      </c>
      <c r="E234" s="140"/>
      <c r="F234" s="140" t="s">
        <v>767</v>
      </c>
      <c r="G234" s="136" t="s">
        <v>761</v>
      </c>
      <c r="H234" s="136" t="s">
        <v>760</v>
      </c>
      <c r="I234" s="136"/>
      <c r="J234" s="140"/>
      <c r="K234" s="141" t="s">
        <v>42</v>
      </c>
    </row>
    <row r="235" spans="1:11" s="1" customFormat="1" x14ac:dyDescent="0.3">
      <c r="B235" s="135" t="s">
        <v>707</v>
      </c>
      <c r="C235" s="136" t="s">
        <v>12</v>
      </c>
      <c r="D235" s="136" t="s">
        <v>28</v>
      </c>
      <c r="E235" s="140"/>
      <c r="F235" s="140" t="s">
        <v>626</v>
      </c>
      <c r="G235" s="136" t="s">
        <v>760</v>
      </c>
      <c r="H235" s="136" t="s">
        <v>65</v>
      </c>
      <c r="I235" s="136"/>
      <c r="J235" s="140"/>
      <c r="K235" s="141" t="s">
        <v>43</v>
      </c>
    </row>
    <row r="236" spans="1:11" s="1" customFormat="1" x14ac:dyDescent="0.3">
      <c r="B236" s="135" t="s">
        <v>707</v>
      </c>
      <c r="C236" s="136" t="s">
        <v>12</v>
      </c>
      <c r="D236" s="136" t="s">
        <v>28</v>
      </c>
      <c r="E236" s="140"/>
      <c r="F236" s="140" t="s">
        <v>626</v>
      </c>
      <c r="G236" s="136" t="s">
        <v>761</v>
      </c>
      <c r="H236" s="136" t="s">
        <v>760</v>
      </c>
      <c r="I236" s="136"/>
      <c r="J236" s="140"/>
      <c r="K236" s="141" t="s">
        <v>44</v>
      </c>
    </row>
    <row r="237" spans="1:11" s="1" customFormat="1" x14ac:dyDescent="0.3">
      <c r="B237" s="135" t="s">
        <v>707</v>
      </c>
      <c r="C237" s="136" t="s">
        <v>12</v>
      </c>
      <c r="D237" s="136" t="s">
        <v>28</v>
      </c>
      <c r="E237" s="140"/>
      <c r="F237" s="140" t="s">
        <v>768</v>
      </c>
      <c r="G237" s="136" t="s">
        <v>760</v>
      </c>
      <c r="H237" s="136" t="s">
        <v>65</v>
      </c>
      <c r="I237" s="136"/>
      <c r="J237" s="140"/>
      <c r="K237" s="141" t="s">
        <v>45</v>
      </c>
    </row>
    <row r="238" spans="1:11" s="1" customFormat="1" x14ac:dyDescent="0.3">
      <c r="B238" s="135" t="s">
        <v>707</v>
      </c>
      <c r="C238" s="136" t="s">
        <v>12</v>
      </c>
      <c r="D238" s="136" t="s">
        <v>28</v>
      </c>
      <c r="E238" s="140"/>
      <c r="F238" s="140" t="s">
        <v>768</v>
      </c>
      <c r="G238" s="136" t="s">
        <v>761</v>
      </c>
      <c r="H238" s="136" t="s">
        <v>760</v>
      </c>
      <c r="I238" s="136"/>
      <c r="J238" s="140"/>
      <c r="K238" s="141" t="s">
        <v>46</v>
      </c>
    </row>
    <row r="239" spans="1:11" s="1" customFormat="1" x14ac:dyDescent="0.3">
      <c r="B239" s="135" t="s">
        <v>707</v>
      </c>
      <c r="C239" s="136" t="s">
        <v>12</v>
      </c>
      <c r="D239" s="136" t="s">
        <v>28</v>
      </c>
      <c r="E239" s="140"/>
      <c r="F239" s="140" t="s">
        <v>769</v>
      </c>
      <c r="G239" s="136" t="s">
        <v>760</v>
      </c>
      <c r="H239" s="136" t="s">
        <v>65</v>
      </c>
      <c r="I239" s="136"/>
      <c r="J239" s="140"/>
      <c r="K239" s="141" t="s">
        <v>47</v>
      </c>
    </row>
    <row r="240" spans="1:11" s="1" customFormat="1" x14ac:dyDescent="0.3">
      <c r="A240"/>
      <c r="B240" s="135" t="s">
        <v>707</v>
      </c>
      <c r="C240" s="136" t="s">
        <v>12</v>
      </c>
      <c r="D240" s="136" t="s">
        <v>28</v>
      </c>
      <c r="E240" s="140"/>
      <c r="F240" s="140" t="s">
        <v>769</v>
      </c>
      <c r="G240" s="136" t="s">
        <v>761</v>
      </c>
      <c r="H240" s="136" t="s">
        <v>760</v>
      </c>
      <c r="I240" s="136"/>
      <c r="J240" s="140"/>
      <c r="K240" s="141" t="s">
        <v>48</v>
      </c>
    </row>
    <row r="241" spans="2:11" s="1" customFormat="1" ht="14.4" customHeight="1" x14ac:dyDescent="0.3">
      <c r="B241" s="142" t="s">
        <v>707</v>
      </c>
      <c r="C241" s="116" t="s">
        <v>12</v>
      </c>
      <c r="D241" s="116">
        <v>4.4000000000000004</v>
      </c>
      <c r="E241" s="116">
        <v>10043332</v>
      </c>
      <c r="F241" s="116" t="s">
        <v>647</v>
      </c>
      <c r="G241" s="116" t="s">
        <v>709</v>
      </c>
      <c r="H241" s="116" t="s">
        <v>710</v>
      </c>
      <c r="I241" s="116">
        <v>20240628</v>
      </c>
      <c r="J241" s="116" t="s">
        <v>14</v>
      </c>
      <c r="K241" s="143" t="str">
        <f t="shared" ref="K241:K256" si="4">CONCATENATE(B241," - ",C241," - ",D241," - ",E241," - ",F241," - ",H241," - ",I241," - ",J241)</f>
        <v>JGN - RIN - 4.4 - 10043332 - Licence 1 Validation Digs - PEMO - 20240628 - Public</v>
      </c>
    </row>
    <row r="242" spans="2:11" s="1" customFormat="1" ht="14.4" customHeight="1" x14ac:dyDescent="0.3">
      <c r="B242" s="142" t="s">
        <v>707</v>
      </c>
      <c r="C242" s="116" t="s">
        <v>12</v>
      </c>
      <c r="D242" s="116">
        <v>4.4000000000000004</v>
      </c>
      <c r="E242" s="116">
        <v>10068005</v>
      </c>
      <c r="F242" s="116" t="s">
        <v>651</v>
      </c>
      <c r="G242" s="116" t="s">
        <v>709</v>
      </c>
      <c r="H242" s="116" t="s">
        <v>710</v>
      </c>
      <c r="I242" s="116">
        <v>20240628</v>
      </c>
      <c r="J242" s="116" t="s">
        <v>14</v>
      </c>
      <c r="K242" s="143" t="str">
        <f t="shared" si="4"/>
        <v>JGN - RIN - 4.4 - 10068005 - Licence 2A ILI - PEMO - 20240628 - Public</v>
      </c>
    </row>
    <row r="243" spans="2:11" s="1" customFormat="1" ht="14.4" customHeight="1" x14ac:dyDescent="0.3">
      <c r="B243" s="142" t="s">
        <v>707</v>
      </c>
      <c r="C243" s="116" t="s">
        <v>12</v>
      </c>
      <c r="D243" s="116">
        <v>4.4000000000000004</v>
      </c>
      <c r="E243" s="116">
        <v>10068006</v>
      </c>
      <c r="F243" s="116" t="s">
        <v>654</v>
      </c>
      <c r="G243" s="116" t="s">
        <v>709</v>
      </c>
      <c r="H243" s="116" t="s">
        <v>710</v>
      </c>
      <c r="I243" s="116">
        <v>20240628</v>
      </c>
      <c r="J243" s="116" t="s">
        <v>14</v>
      </c>
      <c r="K243" s="143" t="str">
        <f t="shared" si="4"/>
        <v>JGN - RIN - 4.4 - 10068006 - Licence 2A Validation Digs - PEMO - 20240628 - Public</v>
      </c>
    </row>
    <row r="244" spans="2:11" s="1" customFormat="1" ht="14.4" customHeight="1" x14ac:dyDescent="0.3">
      <c r="B244" s="142" t="s">
        <v>707</v>
      </c>
      <c r="C244" s="116" t="s">
        <v>12</v>
      </c>
      <c r="D244" s="116">
        <v>4.4000000000000004</v>
      </c>
      <c r="E244" s="116">
        <v>10068012</v>
      </c>
      <c r="F244" s="116" t="s">
        <v>657</v>
      </c>
      <c r="G244" s="116" t="s">
        <v>709</v>
      </c>
      <c r="H244" s="116" t="s">
        <v>710</v>
      </c>
      <c r="I244" s="116">
        <v>20240628</v>
      </c>
      <c r="J244" s="116" t="s">
        <v>14</v>
      </c>
      <c r="K244" s="143" t="str">
        <f t="shared" si="4"/>
        <v>JGN - RIN - 4.4 - 10068012 - Licence 3,7,8AB ILI - PEMO - 20240628 - Public</v>
      </c>
    </row>
    <row r="245" spans="2:11" s="1" customFormat="1" ht="14.4" customHeight="1" x14ac:dyDescent="0.3">
      <c r="B245" s="142" t="s">
        <v>707</v>
      </c>
      <c r="C245" s="116" t="s">
        <v>12</v>
      </c>
      <c r="D245" s="116">
        <v>4.4000000000000004</v>
      </c>
      <c r="E245" s="116">
        <v>10068010</v>
      </c>
      <c r="F245" s="116" t="s">
        <v>660</v>
      </c>
      <c r="G245" s="116" t="s">
        <v>709</v>
      </c>
      <c r="H245" s="116" t="s">
        <v>710</v>
      </c>
      <c r="I245" s="116">
        <v>20240628</v>
      </c>
      <c r="J245" s="116" t="s">
        <v>14</v>
      </c>
      <c r="K245" s="143" t="str">
        <f t="shared" si="4"/>
        <v>JGN - RIN - 4.4 - 10068010 - Licence 8C ILI - PEMO - 20240628 - Public</v>
      </c>
    </row>
    <row r="246" spans="2:11" s="1" customFormat="1" ht="14.4" customHeight="1" x14ac:dyDescent="0.3">
      <c r="B246" s="142" t="s">
        <v>707</v>
      </c>
      <c r="C246" s="116" t="s">
        <v>12</v>
      </c>
      <c r="D246" s="116">
        <v>4.4000000000000004</v>
      </c>
      <c r="E246" s="116">
        <v>10068011</v>
      </c>
      <c r="F246" s="116" t="s">
        <v>663</v>
      </c>
      <c r="G246" s="116" t="s">
        <v>709</v>
      </c>
      <c r="H246" s="116" t="s">
        <v>710</v>
      </c>
      <c r="I246" s="116">
        <v>20240628</v>
      </c>
      <c r="J246" s="116" t="s">
        <v>14</v>
      </c>
      <c r="K246" s="143" t="str">
        <f t="shared" si="4"/>
        <v>JGN - RIN - 4.4 - 10068011 - Licence 8C Validation Digs - PEMO - 20240628 - Public</v>
      </c>
    </row>
    <row r="247" spans="2:11" s="1" customFormat="1" ht="14.4" customHeight="1" x14ac:dyDescent="0.3">
      <c r="B247" s="142" t="s">
        <v>707</v>
      </c>
      <c r="C247" s="116" t="s">
        <v>12</v>
      </c>
      <c r="D247" s="116">
        <v>4.4000000000000004</v>
      </c>
      <c r="E247" s="116">
        <v>10038202</v>
      </c>
      <c r="F247" s="116" t="s">
        <v>666</v>
      </c>
      <c r="G247" s="116" t="s">
        <v>709</v>
      </c>
      <c r="H247" s="116" t="s">
        <v>710</v>
      </c>
      <c r="I247" s="116">
        <v>20240628</v>
      </c>
      <c r="J247" s="116" t="s">
        <v>14</v>
      </c>
      <c r="K247" s="143" t="str">
        <f t="shared" si="4"/>
        <v>JGN - RIN - 4.4 - 10038202 - SPL Hoxton to Tempe ILI - PEMO - 20240628 - Public</v>
      </c>
    </row>
    <row r="248" spans="2:11" s="1" customFormat="1" ht="14.4" customHeight="1" x14ac:dyDescent="0.3">
      <c r="B248" s="142" t="s">
        <v>707</v>
      </c>
      <c r="C248" s="116" t="s">
        <v>12</v>
      </c>
      <c r="D248" s="116">
        <v>4.4000000000000004</v>
      </c>
      <c r="E248" s="116">
        <v>10067996</v>
      </c>
      <c r="F248" s="116" t="s">
        <v>669</v>
      </c>
      <c r="G248" s="116" t="s">
        <v>709</v>
      </c>
      <c r="H248" s="116" t="s">
        <v>710</v>
      </c>
      <c r="I248" s="116">
        <v>20240628</v>
      </c>
      <c r="J248" s="116" t="s">
        <v>14</v>
      </c>
      <c r="K248" s="143" t="str">
        <f t="shared" si="4"/>
        <v>JGN - RIN - 4.4 - 10067996 - SPL Hoxton to Tempe Validation Digs - PEMO - 20240628 - Public</v>
      </c>
    </row>
    <row r="249" spans="2:11" s="1" customFormat="1" ht="14.4" customHeight="1" x14ac:dyDescent="0.3">
      <c r="B249" s="142" t="s">
        <v>707</v>
      </c>
      <c r="C249" s="116" t="s">
        <v>12</v>
      </c>
      <c r="D249" s="116">
        <v>4.4000000000000004</v>
      </c>
      <c r="E249" s="116">
        <v>10068007</v>
      </c>
      <c r="F249" s="116" t="s">
        <v>672</v>
      </c>
      <c r="G249" s="116" t="s">
        <v>709</v>
      </c>
      <c r="H249" s="116" t="s">
        <v>710</v>
      </c>
      <c r="I249" s="116">
        <v>20240628</v>
      </c>
      <c r="J249" s="116" t="s">
        <v>14</v>
      </c>
      <c r="K249" s="143" t="str">
        <f t="shared" si="4"/>
        <v>JGN - RIN - 4.4 - 10068007 - Penrith Primary ILI - PEMO - 20240628 - Public</v>
      </c>
    </row>
    <row r="250" spans="2:11" s="1" customFormat="1" ht="14.4" customHeight="1" x14ac:dyDescent="0.3">
      <c r="B250" s="142" t="s">
        <v>707</v>
      </c>
      <c r="C250" s="116" t="s">
        <v>12</v>
      </c>
      <c r="D250" s="116">
        <v>4.4000000000000004</v>
      </c>
      <c r="E250" s="116">
        <v>10068008</v>
      </c>
      <c r="F250" s="116" t="s">
        <v>675</v>
      </c>
      <c r="G250" s="116" t="s">
        <v>709</v>
      </c>
      <c r="H250" s="116" t="s">
        <v>710</v>
      </c>
      <c r="I250" s="116">
        <v>20240628</v>
      </c>
      <c r="J250" s="116" t="s">
        <v>14</v>
      </c>
      <c r="K250" s="143" t="str">
        <f t="shared" si="4"/>
        <v>JGN - RIN - 4.4 - 10068008 - Penrith Primary Validation Digs - PEMO - 20240628 - Public</v>
      </c>
    </row>
    <row r="251" spans="2:11" s="1" customFormat="1" ht="14.4" customHeight="1" x14ac:dyDescent="0.3">
      <c r="B251" s="142" t="s">
        <v>707</v>
      </c>
      <c r="C251" s="116" t="s">
        <v>12</v>
      </c>
      <c r="D251" s="116">
        <v>4.4000000000000004</v>
      </c>
      <c r="E251" s="116">
        <v>10043314</v>
      </c>
      <c r="F251" s="116" t="s">
        <v>678</v>
      </c>
      <c r="G251" s="116" t="s">
        <v>709</v>
      </c>
      <c r="H251" s="116" t="s">
        <v>710</v>
      </c>
      <c r="I251" s="116">
        <v>20240628</v>
      </c>
      <c r="J251" s="116" t="s">
        <v>14</v>
      </c>
      <c r="K251" s="143" t="str">
        <f t="shared" si="4"/>
        <v>JGN - RIN - 4.4 - 10043314 - SPM Horsley to Lidcombe ILI - PEMO - 20240628 - Public</v>
      </c>
    </row>
    <row r="252" spans="2:11" s="1" customFormat="1" ht="14.4" customHeight="1" x14ac:dyDescent="0.3">
      <c r="B252" s="142" t="s">
        <v>707</v>
      </c>
      <c r="C252" s="116" t="s">
        <v>12</v>
      </c>
      <c r="D252" s="116">
        <v>4.4000000000000004</v>
      </c>
      <c r="E252" s="116">
        <v>10043315</v>
      </c>
      <c r="F252" s="116" t="s">
        <v>681</v>
      </c>
      <c r="G252" s="116" t="s">
        <v>709</v>
      </c>
      <c r="H252" s="116" t="s">
        <v>710</v>
      </c>
      <c r="I252" s="116">
        <v>20240628</v>
      </c>
      <c r="J252" s="116" t="s">
        <v>14</v>
      </c>
      <c r="K252" s="143" t="str">
        <f t="shared" si="4"/>
        <v>JGN - RIN - 4.4 - 10043315 - SPM Horsley to Lidcombe Validation Digs - PEMO - 20240628 - Public</v>
      </c>
    </row>
    <row r="253" spans="2:11" s="1" customFormat="1" ht="14.4" customHeight="1" x14ac:dyDescent="0.3">
      <c r="B253" s="142" t="s">
        <v>707</v>
      </c>
      <c r="C253" s="116" t="s">
        <v>12</v>
      </c>
      <c r="D253" s="116">
        <v>4.4000000000000004</v>
      </c>
      <c r="E253" s="116">
        <v>10043326</v>
      </c>
      <c r="F253" s="116" t="s">
        <v>684</v>
      </c>
      <c r="G253" s="116" t="s">
        <v>709</v>
      </c>
      <c r="H253" s="116" t="s">
        <v>710</v>
      </c>
      <c r="I253" s="116">
        <v>20240628</v>
      </c>
      <c r="J253" s="116" t="s">
        <v>14</v>
      </c>
      <c r="K253" s="143" t="str">
        <f t="shared" si="4"/>
        <v>JGN - RIN - 4.4 - 10043326 - SPM Putney to SB ILI - PEMO - 20240628 - Public</v>
      </c>
    </row>
    <row r="254" spans="2:11" s="1" customFormat="1" ht="14.4" customHeight="1" x14ac:dyDescent="0.3">
      <c r="B254" s="142" t="s">
        <v>707</v>
      </c>
      <c r="C254" s="116" t="s">
        <v>12</v>
      </c>
      <c r="D254" s="116">
        <v>4.4000000000000004</v>
      </c>
      <c r="E254" s="116">
        <v>10043327</v>
      </c>
      <c r="F254" s="116" t="s">
        <v>687</v>
      </c>
      <c r="G254" s="116" t="s">
        <v>709</v>
      </c>
      <c r="H254" s="116" t="s">
        <v>710</v>
      </c>
      <c r="I254" s="116">
        <v>20240628</v>
      </c>
      <c r="J254" s="116" t="s">
        <v>14</v>
      </c>
      <c r="K254" s="143" t="str">
        <f t="shared" si="4"/>
        <v>JGN - RIN - 4.4 - 10043327 - SPM Putney to SB Validation Digs - PEMO - 20240628 - Public</v>
      </c>
    </row>
    <row r="255" spans="2:11" s="1" customFormat="1" ht="14.4" customHeight="1" x14ac:dyDescent="0.3">
      <c r="B255" s="142" t="s">
        <v>707</v>
      </c>
      <c r="C255" s="116" t="s">
        <v>12</v>
      </c>
      <c r="D255" s="116">
        <v>4.4000000000000004</v>
      </c>
      <c r="E255" s="116">
        <v>10069263</v>
      </c>
      <c r="F255" s="116" t="s">
        <v>690</v>
      </c>
      <c r="G255" s="116" t="s">
        <v>709</v>
      </c>
      <c r="H255" s="116" t="s">
        <v>710</v>
      </c>
      <c r="I255" s="116">
        <v>20240628</v>
      </c>
      <c r="J255" s="116" t="s">
        <v>14</v>
      </c>
      <c r="K255" s="143" t="str">
        <f t="shared" si="4"/>
        <v>JGN - RIN - 4.4 - 10069263 - SPM Mortlake to Putney ILI - PEMO - 20240628 - Public</v>
      </c>
    </row>
    <row r="256" spans="2:11" s="1" customFormat="1" ht="14.4" customHeight="1" x14ac:dyDescent="0.3">
      <c r="B256" s="142" t="s">
        <v>707</v>
      </c>
      <c r="C256" s="116" t="s">
        <v>12</v>
      </c>
      <c r="D256" s="116">
        <v>4.4000000000000004</v>
      </c>
      <c r="E256" s="116">
        <v>10069268</v>
      </c>
      <c r="F256" s="116" t="s">
        <v>693</v>
      </c>
      <c r="G256" s="116" t="s">
        <v>709</v>
      </c>
      <c r="H256" s="116" t="s">
        <v>710</v>
      </c>
      <c r="I256" s="116">
        <v>20240628</v>
      </c>
      <c r="J256" s="116" t="s">
        <v>14</v>
      </c>
      <c r="K256" s="143" t="str">
        <f t="shared" si="4"/>
        <v>JGN - RIN - 4.4 - 10069268 - SPM Mortlake to Putney Validation Digs - PEMO - 20240628 - Public</v>
      </c>
    </row>
    <row r="257" spans="1:81" s="1" customFormat="1" ht="14.4" customHeight="1" x14ac:dyDescent="0.3">
      <c r="B257" s="142" t="s">
        <v>707</v>
      </c>
      <c r="C257" s="116" t="s">
        <v>12</v>
      </c>
      <c r="D257" s="116">
        <v>4.4000000000000004</v>
      </c>
      <c r="E257" s="116"/>
      <c r="F257" s="116" t="s">
        <v>698</v>
      </c>
      <c r="G257" s="116" t="s">
        <v>69</v>
      </c>
      <c r="H257" s="116" t="s">
        <v>68</v>
      </c>
      <c r="I257" s="116">
        <v>20240628</v>
      </c>
      <c r="J257" s="116" t="s">
        <v>14</v>
      </c>
      <c r="K257" s="143" t="str">
        <f>CONCATENATE(B257," - ",C257," - ",D257," - ",F257," - ",H257," - ",I257," - ",J257)</f>
        <v>JGN - RIN - 4.4 - ​​Emissions Monitoring - Picarro​ - BC - 20240628 - Public</v>
      </c>
    </row>
    <row r="258" spans="1:81" s="1" customFormat="1" ht="14.4" customHeight="1" x14ac:dyDescent="0.3">
      <c r="B258" s="142" t="s">
        <v>707</v>
      </c>
      <c r="C258" s="116" t="s">
        <v>12</v>
      </c>
      <c r="D258" s="116">
        <v>4.4000000000000004</v>
      </c>
      <c r="E258" s="116"/>
      <c r="F258" s="116" t="s">
        <v>698</v>
      </c>
      <c r="G258" s="116" t="s">
        <v>711</v>
      </c>
      <c r="H258" s="116" t="s">
        <v>74</v>
      </c>
      <c r="I258" s="116">
        <v>20240628</v>
      </c>
      <c r="J258" s="116" t="s">
        <v>15</v>
      </c>
      <c r="K258" s="143" t="str">
        <f>CONCATENATE(B258," - ",C258," - ",D258," - ",F258," - ",H258," - ",I258," - ",J258)</f>
        <v>JGN - RIN - 4.4 - ​​Emissions Monitoring - Picarro​ - CBAM - 20240628 - Confidential</v>
      </c>
    </row>
    <row r="259" spans="1:81" s="1" customFormat="1" ht="14.4" customHeight="1" x14ac:dyDescent="0.3">
      <c r="B259" s="142" t="s">
        <v>707</v>
      </c>
      <c r="C259" s="116" t="s">
        <v>12</v>
      </c>
      <c r="D259" s="116">
        <v>4.4000000000000004</v>
      </c>
      <c r="E259" s="116"/>
      <c r="F259" s="116" t="s">
        <v>698</v>
      </c>
      <c r="G259" s="116" t="s">
        <v>711</v>
      </c>
      <c r="H259" s="116" t="s">
        <v>74</v>
      </c>
      <c r="I259" s="116">
        <v>20240628</v>
      </c>
      <c r="J259" s="116" t="s">
        <v>14</v>
      </c>
      <c r="K259" s="143" t="str">
        <f>CONCATENATE(B259," - ",C259," - ",D259," - ",F259," - ",H259," - ",I259," - ",J259)</f>
        <v>JGN - RIN - 4.4 - ​​Emissions Monitoring - Picarro​ - CBAM - 20240628 - Public</v>
      </c>
    </row>
    <row r="260" spans="1:81" s="1" customFormat="1" ht="15" thickBot="1" x14ac:dyDescent="0.35">
      <c r="B260" s="144" t="s">
        <v>707</v>
      </c>
      <c r="C260" s="145" t="s">
        <v>12</v>
      </c>
      <c r="D260" s="145">
        <v>4.4000000000000004</v>
      </c>
      <c r="E260" s="145"/>
      <c r="F260" s="145" t="s">
        <v>770</v>
      </c>
      <c r="G260" s="145" t="s">
        <v>760</v>
      </c>
      <c r="H260" s="145" t="s">
        <v>65</v>
      </c>
      <c r="I260" s="145"/>
      <c r="J260" s="145"/>
      <c r="K260" s="146" t="s">
        <v>771</v>
      </c>
    </row>
    <row r="261" spans="1:81" s="14" customFormat="1" x14ac:dyDescent="0.3">
      <c r="A261" s="1"/>
      <c r="B261" s="51"/>
      <c r="C261" s="51"/>
      <c r="D261" s="51"/>
      <c r="E261" s="51"/>
      <c r="F261" s="51"/>
      <c r="G261" s="51"/>
      <c r="H261" s="51"/>
      <c r="I261" s="51"/>
      <c r="J261" s="51"/>
      <c r="K261" s="5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row>
    <row r="262" spans="1:81" s="14" customFormat="1" x14ac:dyDescent="0.3">
      <c r="A262" s="1"/>
      <c r="B262" s="51"/>
      <c r="C262" s="51"/>
      <c r="D262" s="51"/>
      <c r="E262" s="51"/>
      <c r="F262" s="51"/>
      <c r="G262" s="51"/>
      <c r="H262" s="51"/>
      <c r="I262" s="51"/>
      <c r="J262" s="51"/>
      <c r="K262" s="5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81" s="14" customFormat="1" x14ac:dyDescent="0.3">
      <c r="A263" s="1"/>
      <c r="B263" s="51"/>
      <c r="C263" s="51"/>
      <c r="D263" s="51"/>
      <c r="E263" s="51"/>
      <c r="F263" s="51"/>
      <c r="G263" s="51"/>
      <c r="H263" s="51"/>
      <c r="I263" s="51"/>
      <c r="J263" s="51"/>
      <c r="K263" s="5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row>
    <row r="264" spans="1:81" s="14" customFormat="1" x14ac:dyDescent="0.3">
      <c r="A264" s="1"/>
      <c r="B264" s="51"/>
      <c r="C264" s="51"/>
      <c r="D264" s="51"/>
      <c r="E264" s="51"/>
      <c r="F264" s="51"/>
      <c r="G264" s="51"/>
      <c r="H264" s="51"/>
      <c r="I264" s="51"/>
      <c r="J264" s="51"/>
      <c r="K264" s="5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81" s="14" customFormat="1" x14ac:dyDescent="0.3">
      <c r="A265" s="1"/>
      <c r="B265" s="51"/>
      <c r="C265" s="51"/>
      <c r="D265" s="51"/>
      <c r="E265" s="51"/>
      <c r="F265" s="51"/>
      <c r="G265" s="51"/>
      <c r="H265" s="51"/>
      <c r="I265" s="51"/>
      <c r="J265" s="51"/>
      <c r="K265" s="5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row>
    <row r="266" spans="1:81" s="14" customFormat="1" x14ac:dyDescent="0.3">
      <c r="A266" s="1"/>
      <c r="B266" s="51"/>
      <c r="C266" s="51"/>
      <c r="D266" s="51"/>
      <c r="E266" s="51"/>
      <c r="F266" s="51"/>
      <c r="G266" s="51"/>
      <c r="H266" s="51"/>
      <c r="I266" s="51"/>
      <c r="J266" s="51"/>
      <c r="K266" s="5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row>
    <row r="267" spans="1:81" s="14" customFormat="1" x14ac:dyDescent="0.3">
      <c r="A267" s="1"/>
      <c r="B267" s="51"/>
      <c r="C267" s="51"/>
      <c r="D267" s="51"/>
      <c r="E267" s="51"/>
      <c r="F267" s="51"/>
      <c r="G267" s="51"/>
      <c r="H267" s="51"/>
      <c r="I267" s="51"/>
      <c r="J267" s="51"/>
      <c r="K267" s="5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row>
    <row r="268" spans="1:81" s="14" customFormat="1" x14ac:dyDescent="0.3">
      <c r="A268" s="1"/>
      <c r="B268" s="51"/>
      <c r="C268" s="51"/>
      <c r="D268" s="51"/>
      <c r="E268" s="51"/>
      <c r="F268" s="51"/>
      <c r="G268" s="51"/>
      <c r="H268" s="51"/>
      <c r="I268" s="51"/>
      <c r="J268" s="51"/>
      <c r="K268" s="5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row>
    <row r="269" spans="1:81" s="14" customFormat="1" x14ac:dyDescent="0.3">
      <c r="A269" s="1"/>
      <c r="B269" s="51"/>
      <c r="C269" s="51"/>
      <c r="D269" s="51"/>
      <c r="E269" s="51"/>
      <c r="F269" s="51"/>
      <c r="G269" s="51"/>
      <c r="H269" s="51"/>
      <c r="I269" s="51"/>
      <c r="J269" s="51"/>
      <c r="K269" s="5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row>
    <row r="270" spans="1:81" s="14" customFormat="1" x14ac:dyDescent="0.3">
      <c r="A270" s="1"/>
      <c r="B270" s="51"/>
      <c r="C270" s="51"/>
      <c r="D270" s="51"/>
      <c r="E270" s="51"/>
      <c r="F270" s="51"/>
      <c r="G270" s="51"/>
      <c r="H270" s="51"/>
      <c r="I270" s="51"/>
      <c r="J270" s="51"/>
      <c r="K270" s="5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row>
    <row r="271" spans="1:81" s="14" customFormat="1" x14ac:dyDescent="0.3">
      <c r="A271" s="1"/>
      <c r="B271" s="51"/>
      <c r="C271" s="51"/>
      <c r="D271" s="51"/>
      <c r="E271" s="51"/>
      <c r="F271" s="51"/>
      <c r="G271" s="51"/>
      <c r="H271" s="51"/>
      <c r="I271" s="51"/>
      <c r="J271" s="51"/>
      <c r="K271" s="5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row>
    <row r="272" spans="1:81" s="14" customFormat="1" x14ac:dyDescent="0.3">
      <c r="A272" s="1"/>
      <c r="B272" s="51"/>
      <c r="C272" s="51"/>
      <c r="D272" s="51"/>
      <c r="E272" s="51"/>
      <c r="F272" s="51"/>
      <c r="G272" s="51"/>
      <c r="H272" s="51"/>
      <c r="I272" s="51"/>
      <c r="J272" s="51"/>
      <c r="K272" s="5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row>
    <row r="273" spans="1:81" s="14" customFormat="1" x14ac:dyDescent="0.3">
      <c r="A273" s="1"/>
      <c r="B273" s="51"/>
      <c r="C273" s="51"/>
      <c r="D273" s="51"/>
      <c r="E273" s="51"/>
      <c r="F273" s="51"/>
      <c r="G273" s="51"/>
      <c r="H273" s="51"/>
      <c r="I273" s="51"/>
      <c r="J273" s="51"/>
      <c r="K273" s="5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row>
    <row r="274" spans="1:81" s="14" customFormat="1" x14ac:dyDescent="0.3">
      <c r="A274" s="1"/>
      <c r="B274" s="51"/>
      <c r="C274" s="51"/>
      <c r="D274" s="51"/>
      <c r="E274" s="51"/>
      <c r="F274" s="51"/>
      <c r="G274" s="51"/>
      <c r="H274" s="51"/>
      <c r="I274" s="51"/>
      <c r="J274" s="51"/>
      <c r="K274" s="5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row>
    <row r="275" spans="1:81" s="14" customFormat="1" x14ac:dyDescent="0.3">
      <c r="A275" s="1"/>
      <c r="B275" s="51"/>
      <c r="C275" s="51"/>
      <c r="D275" s="51"/>
      <c r="E275" s="51"/>
      <c r="F275" s="51"/>
      <c r="G275" s="51"/>
      <c r="H275" s="51"/>
      <c r="I275" s="51"/>
      <c r="J275" s="51"/>
      <c r="K275" s="5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row>
    <row r="276" spans="1:81" s="14" customFormat="1" x14ac:dyDescent="0.3">
      <c r="A276" s="1"/>
      <c r="B276" s="51"/>
      <c r="C276" s="51"/>
      <c r="D276" s="51"/>
      <c r="E276" s="51"/>
      <c r="F276" s="51"/>
      <c r="G276" s="51"/>
      <c r="H276" s="51"/>
      <c r="I276" s="51"/>
      <c r="J276" s="51"/>
      <c r="K276" s="5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s="14" customFormat="1" x14ac:dyDescent="0.3">
      <c r="A277" s="1"/>
      <c r="B277" s="51"/>
      <c r="C277" s="51"/>
      <c r="D277" s="51"/>
      <c r="E277" s="51"/>
      <c r="F277" s="51"/>
      <c r="G277" s="51"/>
      <c r="H277" s="51"/>
      <c r="I277" s="51"/>
      <c r="J277" s="51"/>
      <c r="K277" s="5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row>
    <row r="278" spans="1:81" s="14" customFormat="1" x14ac:dyDescent="0.3">
      <c r="A278" s="1"/>
      <c r="B278" s="51"/>
      <c r="C278" s="51"/>
      <c r="D278" s="51"/>
      <c r="E278" s="51"/>
      <c r="F278" s="51"/>
      <c r="G278" s="51"/>
      <c r="H278" s="51"/>
      <c r="I278" s="51"/>
      <c r="J278" s="51"/>
      <c r="K278" s="5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row>
    <row r="279" spans="1:81" s="14" customFormat="1" x14ac:dyDescent="0.3">
      <c r="A279" s="1"/>
      <c r="B279" s="51"/>
      <c r="C279" s="51"/>
      <c r="D279" s="51"/>
      <c r="E279" s="51"/>
      <c r="F279" s="51"/>
      <c r="G279" s="51"/>
      <c r="H279" s="51"/>
      <c r="I279" s="51"/>
      <c r="J279" s="51"/>
      <c r="K279" s="5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s="14" customFormat="1" x14ac:dyDescent="0.3">
      <c r="A280" s="1"/>
      <c r="B280" s="51"/>
      <c r="C280" s="51"/>
      <c r="D280" s="51"/>
      <c r="E280" s="51"/>
      <c r="F280" s="51"/>
      <c r="G280" s="51"/>
      <c r="H280" s="51"/>
      <c r="I280" s="51"/>
      <c r="J280" s="51"/>
      <c r="K280" s="5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row>
    <row r="281" spans="1:81" s="14" customFormat="1" x14ac:dyDescent="0.3">
      <c r="A281" s="1"/>
      <c r="B281" s="51"/>
      <c r="C281" s="51"/>
      <c r="D281" s="51"/>
      <c r="E281" s="51"/>
      <c r="F281" s="51"/>
      <c r="G281" s="51"/>
      <c r="H281" s="51"/>
      <c r="I281" s="51"/>
      <c r="J281" s="51"/>
      <c r="K281" s="5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row>
    <row r="282" spans="1:81" s="14" customFormat="1" x14ac:dyDescent="0.3">
      <c r="A282" s="1"/>
      <c r="B282" s="51"/>
      <c r="C282" s="51"/>
      <c r="D282" s="51"/>
      <c r="E282" s="51"/>
      <c r="F282" s="51"/>
      <c r="G282" s="51"/>
      <c r="H282" s="51"/>
      <c r="I282" s="51"/>
      <c r="J282" s="51"/>
      <c r="K282" s="5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row>
    <row r="283" spans="1:81" s="14" customFormat="1" x14ac:dyDescent="0.3">
      <c r="A283" s="1"/>
      <c r="B283" s="51"/>
      <c r="C283" s="51"/>
      <c r="D283" s="51"/>
      <c r="E283" s="51"/>
      <c r="F283" s="51"/>
      <c r="G283" s="51"/>
      <c r="H283" s="51"/>
      <c r="I283" s="51"/>
      <c r="J283" s="51"/>
      <c r="K283" s="5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row>
    <row r="284" spans="1:81" s="14" customFormat="1" x14ac:dyDescent="0.3">
      <c r="A284" s="1"/>
      <c r="B284" s="51"/>
      <c r="C284" s="51"/>
      <c r="D284" s="51"/>
      <c r="E284" s="51"/>
      <c r="F284" s="51"/>
      <c r="G284" s="51"/>
      <c r="H284" s="51"/>
      <c r="I284" s="51"/>
      <c r="J284" s="51"/>
      <c r="K284" s="5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row>
    <row r="285" spans="1:81" s="14" customFormat="1" x14ac:dyDescent="0.3">
      <c r="A285" s="1"/>
      <c r="B285" s="51"/>
      <c r="C285" s="51"/>
      <c r="D285" s="51"/>
      <c r="E285" s="51"/>
      <c r="F285" s="51"/>
      <c r="G285" s="51"/>
      <c r="H285" s="51"/>
      <c r="I285" s="51"/>
      <c r="J285" s="51"/>
      <c r="K285" s="5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row>
    <row r="286" spans="1:81" s="14" customFormat="1" x14ac:dyDescent="0.3">
      <c r="A286" s="1"/>
      <c r="B286" s="51"/>
      <c r="C286" s="51"/>
      <c r="D286" s="51"/>
      <c r="E286" s="51"/>
      <c r="F286" s="51"/>
      <c r="G286" s="51"/>
      <c r="H286" s="51"/>
      <c r="I286" s="51"/>
      <c r="J286" s="51"/>
      <c r="K286" s="5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row>
    <row r="287" spans="1:81" s="14" customFormat="1" x14ac:dyDescent="0.3">
      <c r="A287" s="1"/>
      <c r="B287" s="51"/>
      <c r="C287" s="51"/>
      <c r="D287" s="51"/>
      <c r="E287" s="51"/>
      <c r="F287" s="51"/>
      <c r="G287" s="51"/>
      <c r="H287" s="51"/>
      <c r="I287" s="51"/>
      <c r="J287" s="51"/>
      <c r="K287" s="5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s="14" customFormat="1" x14ac:dyDescent="0.3">
      <c r="A288" s="1"/>
      <c r="B288" s="51"/>
      <c r="C288" s="51"/>
      <c r="D288" s="51"/>
      <c r="E288" s="51"/>
      <c r="F288" s="51"/>
      <c r="G288" s="51"/>
      <c r="H288" s="51"/>
      <c r="I288" s="51"/>
      <c r="J288" s="51"/>
      <c r="K288" s="5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row>
    <row r="289" spans="1:81" s="14" customFormat="1" x14ac:dyDescent="0.3">
      <c r="A289" s="1"/>
      <c r="B289" s="51"/>
      <c r="C289" s="51"/>
      <c r="D289" s="51"/>
      <c r="E289" s="51"/>
      <c r="F289" s="51"/>
      <c r="G289" s="51"/>
      <c r="H289" s="51"/>
      <c r="I289" s="51"/>
      <c r="J289" s="51"/>
      <c r="K289" s="5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row>
    <row r="290" spans="1:81" s="14" customFormat="1" x14ac:dyDescent="0.3">
      <c r="A290" s="1"/>
      <c r="B290" s="51"/>
      <c r="C290" s="51"/>
      <c r="D290" s="51"/>
      <c r="E290" s="51"/>
      <c r="F290" s="51"/>
      <c r="G290" s="51"/>
      <c r="H290" s="51"/>
      <c r="I290" s="51"/>
      <c r="J290" s="51"/>
      <c r="K290" s="5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row>
    <row r="291" spans="1:81" s="14" customFormat="1" x14ac:dyDescent="0.3">
      <c r="A291" s="1"/>
      <c r="B291" s="51"/>
      <c r="C291" s="51"/>
      <c r="D291" s="51"/>
      <c r="E291" s="51"/>
      <c r="F291" s="51"/>
      <c r="G291" s="51"/>
      <c r="H291" s="51"/>
      <c r="I291" s="51"/>
      <c r="J291" s="51"/>
      <c r="K291" s="5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row>
    <row r="292" spans="1:81" s="14" customFormat="1" x14ac:dyDescent="0.3">
      <c r="A292" s="1"/>
      <c r="B292" s="51"/>
      <c r="C292" s="51"/>
      <c r="D292" s="51"/>
      <c r="E292" s="51"/>
      <c r="F292" s="51"/>
      <c r="G292" s="51"/>
      <c r="H292" s="51"/>
      <c r="I292" s="51"/>
      <c r="J292" s="51"/>
      <c r="K292" s="5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row>
    <row r="293" spans="1:81" s="14" customFormat="1" x14ac:dyDescent="0.3">
      <c r="A293" s="1"/>
      <c r="B293" s="51"/>
      <c r="C293" s="51"/>
      <c r="D293" s="51"/>
      <c r="E293" s="51"/>
      <c r="F293" s="51"/>
      <c r="G293" s="51"/>
      <c r="H293" s="51"/>
      <c r="I293" s="51"/>
      <c r="J293" s="51"/>
      <c r="K293" s="5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row>
    <row r="294" spans="1:81" s="14" customFormat="1" x14ac:dyDescent="0.3">
      <c r="A294" s="1"/>
      <c r="B294" s="51"/>
      <c r="C294" s="51"/>
      <c r="D294" s="51"/>
      <c r="E294" s="51"/>
      <c r="F294" s="51"/>
      <c r="G294" s="51"/>
      <c r="H294" s="51"/>
      <c r="I294" s="51"/>
      <c r="J294" s="51"/>
      <c r="K294" s="5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row>
    <row r="295" spans="1:81" s="14" customFormat="1" x14ac:dyDescent="0.3">
      <c r="A295" s="1"/>
      <c r="B295" s="51"/>
      <c r="C295" s="51"/>
      <c r="D295" s="51"/>
      <c r="E295" s="51"/>
      <c r="F295" s="51"/>
      <c r="G295" s="51"/>
      <c r="H295" s="51"/>
      <c r="I295" s="51"/>
      <c r="J295" s="51"/>
      <c r="K295" s="5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row>
    <row r="296" spans="1:81" s="14" customFormat="1" x14ac:dyDescent="0.3">
      <c r="A296" s="1"/>
      <c r="B296" s="51"/>
      <c r="C296" s="51"/>
      <c r="D296" s="51"/>
      <c r="E296" s="51"/>
      <c r="F296" s="51"/>
      <c r="G296" s="51"/>
      <c r="H296" s="51"/>
      <c r="I296" s="51"/>
      <c r="J296" s="51"/>
      <c r="K296" s="5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row>
    <row r="297" spans="1:81" s="14" customFormat="1" x14ac:dyDescent="0.3">
      <c r="A297" s="1"/>
      <c r="B297" s="51"/>
      <c r="C297" s="51"/>
      <c r="D297" s="51"/>
      <c r="E297" s="51"/>
      <c r="F297" s="51"/>
      <c r="G297" s="51"/>
      <c r="H297" s="51"/>
      <c r="I297" s="51"/>
      <c r="J297" s="51"/>
      <c r="K297" s="5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row>
    <row r="298" spans="1:81" s="14" customFormat="1" x14ac:dyDescent="0.3">
      <c r="A298" s="1"/>
      <c r="B298" s="51"/>
      <c r="C298" s="51"/>
      <c r="D298" s="51"/>
      <c r="E298" s="51"/>
      <c r="F298" s="51"/>
      <c r="G298" s="51"/>
      <c r="H298" s="51"/>
      <c r="I298" s="51"/>
      <c r="J298" s="51"/>
      <c r="K298" s="5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row>
    <row r="299" spans="1:81" s="14" customFormat="1" x14ac:dyDescent="0.3">
      <c r="A299" s="1"/>
      <c r="B299" s="51"/>
      <c r="C299" s="51"/>
      <c r="D299" s="51"/>
      <c r="E299" s="51"/>
      <c r="F299" s="51"/>
      <c r="G299" s="51"/>
      <c r="H299" s="51"/>
      <c r="I299" s="51"/>
      <c r="J299" s="51"/>
      <c r="K299" s="5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row>
    <row r="300" spans="1:81" s="14" customFormat="1" x14ac:dyDescent="0.3">
      <c r="A300" s="1"/>
      <c r="B300" s="51"/>
      <c r="C300" s="51"/>
      <c r="D300" s="51"/>
      <c r="E300" s="51"/>
      <c r="F300" s="51"/>
      <c r="G300" s="51"/>
      <c r="H300" s="51"/>
      <c r="I300" s="51"/>
      <c r="J300" s="51"/>
      <c r="K300" s="5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row>
    <row r="301" spans="1:81" s="14" customFormat="1" x14ac:dyDescent="0.3">
      <c r="A301" s="1"/>
      <c r="B301" s="51"/>
      <c r="C301" s="51"/>
      <c r="D301" s="51"/>
      <c r="E301" s="51"/>
      <c r="F301" s="51"/>
      <c r="G301" s="51"/>
      <c r="H301" s="51"/>
      <c r="I301" s="51"/>
      <c r="J301" s="51"/>
      <c r="K301" s="5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row>
    <row r="302" spans="1:81" s="14" customFormat="1" x14ac:dyDescent="0.3">
      <c r="A302" s="1"/>
      <c r="B302" s="51"/>
      <c r="C302" s="51"/>
      <c r="D302" s="51"/>
      <c r="E302" s="51"/>
      <c r="F302" s="51"/>
      <c r="G302" s="51"/>
      <c r="H302" s="51"/>
      <c r="I302" s="51"/>
      <c r="J302" s="51"/>
      <c r="K302" s="5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row>
    <row r="303" spans="1:81" s="14" customFormat="1" x14ac:dyDescent="0.3">
      <c r="A303" s="1"/>
      <c r="B303" s="51"/>
      <c r="C303" s="51"/>
      <c r="D303" s="51"/>
      <c r="E303" s="51"/>
      <c r="F303" s="51"/>
      <c r="G303" s="51"/>
      <c r="H303" s="51"/>
      <c r="I303" s="51"/>
      <c r="J303" s="51"/>
      <c r="K303" s="5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row>
    <row r="304" spans="1:81" s="14" customFormat="1" x14ac:dyDescent="0.3">
      <c r="A304" s="1"/>
      <c r="B304" s="51"/>
      <c r="C304" s="51"/>
      <c r="D304" s="51"/>
      <c r="E304" s="51"/>
      <c r="F304" s="51"/>
      <c r="G304" s="51"/>
      <c r="H304" s="51"/>
      <c r="I304" s="51"/>
      <c r="J304" s="51"/>
      <c r="K304" s="5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row>
    <row r="305" spans="1:81" s="14" customFormat="1" x14ac:dyDescent="0.3">
      <c r="A305" s="1"/>
      <c r="B305" s="51"/>
      <c r="C305" s="51"/>
      <c r="D305" s="51"/>
      <c r="E305" s="51"/>
      <c r="F305" s="51"/>
      <c r="G305" s="51"/>
      <c r="H305" s="51"/>
      <c r="I305" s="51"/>
      <c r="J305" s="51"/>
      <c r="K305" s="5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row>
    <row r="306" spans="1:81" s="14" customFormat="1" x14ac:dyDescent="0.3">
      <c r="A306" s="1"/>
      <c r="B306" s="51"/>
      <c r="C306" s="51"/>
      <c r="D306" s="51"/>
      <c r="E306" s="51"/>
      <c r="F306" s="51"/>
      <c r="G306" s="51"/>
      <c r="H306" s="51"/>
      <c r="I306" s="51"/>
      <c r="J306" s="51"/>
      <c r="K306" s="5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row>
    <row r="307" spans="1:81" s="14" customFormat="1" x14ac:dyDescent="0.3">
      <c r="A307" s="1"/>
      <c r="B307" s="51"/>
      <c r="C307" s="51"/>
      <c r="D307" s="51"/>
      <c r="E307" s="51"/>
      <c r="F307" s="51"/>
      <c r="G307" s="51"/>
      <c r="H307" s="51"/>
      <c r="I307" s="51"/>
      <c r="J307" s="51"/>
      <c r="K307" s="5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s="14" customFormat="1" x14ac:dyDescent="0.3">
      <c r="A308" s="1"/>
      <c r="B308" s="51"/>
      <c r="C308" s="51"/>
      <c r="D308" s="51"/>
      <c r="E308" s="51"/>
      <c r="F308" s="51"/>
      <c r="G308" s="51"/>
      <c r="H308" s="51"/>
      <c r="I308" s="51"/>
      <c r="J308" s="51"/>
      <c r="K308" s="5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row>
    <row r="309" spans="1:81" s="14" customFormat="1" x14ac:dyDescent="0.3">
      <c r="A309" s="1"/>
      <c r="B309" s="51"/>
      <c r="C309" s="51"/>
      <c r="D309" s="51"/>
      <c r="E309" s="51"/>
      <c r="F309" s="51"/>
      <c r="G309" s="51"/>
      <c r="H309" s="51"/>
      <c r="I309" s="51"/>
      <c r="J309" s="51"/>
      <c r="K309" s="5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row>
    <row r="310" spans="1:81" s="14" customFormat="1" x14ac:dyDescent="0.3">
      <c r="A310" s="1"/>
      <c r="B310" s="51"/>
      <c r="C310" s="51"/>
      <c r="D310" s="51"/>
      <c r="E310" s="51"/>
      <c r="F310" s="51"/>
      <c r="G310" s="51"/>
      <c r="H310" s="51"/>
      <c r="I310" s="51"/>
      <c r="J310" s="51"/>
      <c r="K310" s="5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row>
    <row r="311" spans="1:81" s="14" customFormat="1" x14ac:dyDescent="0.3">
      <c r="A311" s="1"/>
      <c r="B311" s="51"/>
      <c r="C311" s="51"/>
      <c r="D311" s="51"/>
      <c r="E311" s="51"/>
      <c r="F311" s="51"/>
      <c r="G311" s="51"/>
      <c r="H311" s="51"/>
      <c r="I311" s="51"/>
      <c r="J311" s="51"/>
      <c r="K311" s="5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s="14" customFormat="1" x14ac:dyDescent="0.3">
      <c r="A312" s="1"/>
      <c r="B312" s="51"/>
      <c r="C312" s="51"/>
      <c r="D312" s="51"/>
      <c r="E312" s="51"/>
      <c r="F312" s="51"/>
      <c r="G312" s="51"/>
      <c r="H312" s="51"/>
      <c r="I312" s="51"/>
      <c r="J312" s="51"/>
      <c r="K312" s="5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row>
    <row r="313" spans="1:81" s="14" customFormat="1" x14ac:dyDescent="0.3">
      <c r="A313" s="1"/>
      <c r="B313" s="51"/>
      <c r="C313" s="51"/>
      <c r="D313" s="51"/>
      <c r="E313" s="51"/>
      <c r="F313" s="51"/>
      <c r="G313" s="51"/>
      <c r="H313" s="51"/>
      <c r="I313" s="51"/>
      <c r="J313" s="51"/>
      <c r="K313" s="5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row>
    <row r="314" spans="1:81" s="14" customFormat="1" x14ac:dyDescent="0.3">
      <c r="A314" s="1"/>
      <c r="B314" s="51"/>
      <c r="C314" s="51"/>
      <c r="D314" s="51"/>
      <c r="E314" s="51"/>
      <c r="F314" s="51"/>
      <c r="G314" s="51"/>
      <c r="H314" s="51"/>
      <c r="I314" s="51"/>
      <c r="J314" s="51"/>
      <c r="K314" s="5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row>
    <row r="315" spans="1:81" s="14" customFormat="1" x14ac:dyDescent="0.3">
      <c r="A315" s="1"/>
      <c r="B315" s="51"/>
      <c r="C315" s="51"/>
      <c r="D315" s="51"/>
      <c r="E315" s="51"/>
      <c r="F315" s="51"/>
      <c r="G315" s="51"/>
      <c r="H315" s="51"/>
      <c r="I315" s="51"/>
      <c r="J315" s="51"/>
      <c r="K315" s="5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row>
    <row r="316" spans="1:81" s="14" customFormat="1" x14ac:dyDescent="0.3">
      <c r="A316" s="1"/>
      <c r="B316" s="51"/>
      <c r="C316" s="51"/>
      <c r="D316" s="51"/>
      <c r="E316" s="51"/>
      <c r="F316" s="51"/>
      <c r="G316" s="51"/>
      <c r="H316" s="51"/>
      <c r="I316" s="51"/>
      <c r="J316" s="51"/>
      <c r="K316" s="5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row>
    <row r="317" spans="1:81" s="14" customFormat="1" x14ac:dyDescent="0.3">
      <c r="A317" s="1"/>
      <c r="B317" s="51"/>
      <c r="C317" s="51"/>
      <c r="D317" s="51"/>
      <c r="E317" s="51"/>
      <c r="F317" s="51"/>
      <c r="G317" s="51"/>
      <c r="H317" s="51"/>
      <c r="I317" s="51"/>
      <c r="J317" s="51"/>
      <c r="K317" s="5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row>
    <row r="318" spans="1:81" s="14" customFormat="1" x14ac:dyDescent="0.3">
      <c r="A318" s="1"/>
      <c r="B318" s="51"/>
      <c r="C318" s="51"/>
      <c r="D318" s="51"/>
      <c r="E318" s="51"/>
      <c r="F318" s="51"/>
      <c r="G318" s="51"/>
      <c r="H318" s="51"/>
      <c r="I318" s="51"/>
      <c r="J318" s="51"/>
      <c r="K318" s="5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row>
    <row r="319" spans="1:81" s="14" customFormat="1" x14ac:dyDescent="0.3">
      <c r="A319" s="1"/>
      <c r="B319" s="51"/>
      <c r="C319" s="51"/>
      <c r="D319" s="51"/>
      <c r="E319" s="51"/>
      <c r="F319" s="51"/>
      <c r="G319" s="51"/>
      <c r="H319" s="51"/>
      <c r="I319" s="51"/>
      <c r="J319" s="51"/>
      <c r="K319" s="5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row>
    <row r="320" spans="1:81" s="14" customFormat="1" x14ac:dyDescent="0.3">
      <c r="A320" s="1"/>
      <c r="B320" s="51"/>
      <c r="C320" s="51"/>
      <c r="D320" s="51"/>
      <c r="E320" s="51"/>
      <c r="F320" s="51"/>
      <c r="G320" s="51"/>
      <c r="H320" s="51"/>
      <c r="I320" s="51"/>
      <c r="J320" s="51"/>
      <c r="K320" s="5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row>
    <row r="321" spans="1:81" s="14" customFormat="1" x14ac:dyDescent="0.3">
      <c r="A321" s="1"/>
      <c r="B321" s="51"/>
      <c r="C321" s="51"/>
      <c r="D321" s="51"/>
      <c r="E321" s="51"/>
      <c r="F321" s="51"/>
      <c r="G321" s="51"/>
      <c r="H321" s="51"/>
      <c r="I321" s="51"/>
      <c r="J321" s="51"/>
      <c r="K321" s="5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row>
    <row r="322" spans="1:81" s="14" customFormat="1" x14ac:dyDescent="0.3">
      <c r="A322" s="1"/>
      <c r="B322" s="51"/>
      <c r="C322" s="51"/>
      <c r="D322" s="51"/>
      <c r="E322" s="51"/>
      <c r="F322" s="51"/>
      <c r="G322" s="51"/>
      <c r="H322" s="51"/>
      <c r="I322" s="51"/>
      <c r="J322" s="51"/>
      <c r="K322" s="5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row>
    <row r="323" spans="1:81" s="14" customFormat="1" x14ac:dyDescent="0.3">
      <c r="A323" s="1"/>
      <c r="B323" s="51"/>
      <c r="C323" s="51"/>
      <c r="D323" s="51"/>
      <c r="E323" s="51"/>
      <c r="F323" s="51"/>
      <c r="G323" s="51"/>
      <c r="H323" s="51"/>
      <c r="I323" s="51"/>
      <c r="J323" s="51"/>
      <c r="K323" s="5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row>
    <row r="324" spans="1:81" s="14" customFormat="1" x14ac:dyDescent="0.3">
      <c r="A324" s="1"/>
      <c r="B324" s="51"/>
      <c r="C324" s="51"/>
      <c r="D324" s="51"/>
      <c r="E324" s="51"/>
      <c r="F324" s="51"/>
      <c r="G324" s="51"/>
      <c r="H324" s="51"/>
      <c r="I324" s="51"/>
      <c r="J324" s="51"/>
      <c r="K324" s="5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row>
    <row r="325" spans="1:81" s="14" customFormat="1" x14ac:dyDescent="0.3">
      <c r="A325" s="1"/>
      <c r="B325" s="51"/>
      <c r="C325" s="51"/>
      <c r="D325" s="51"/>
      <c r="E325" s="51"/>
      <c r="F325" s="51"/>
      <c r="G325" s="51"/>
      <c r="H325" s="51"/>
      <c r="I325" s="51"/>
      <c r="J325" s="51"/>
      <c r="K325" s="5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row>
    <row r="326" spans="1:81" s="14" customFormat="1" x14ac:dyDescent="0.3">
      <c r="A326" s="1"/>
      <c r="B326" s="51"/>
      <c r="C326" s="51"/>
      <c r="D326" s="51"/>
      <c r="E326" s="51"/>
      <c r="F326" s="51"/>
      <c r="G326" s="51"/>
      <c r="H326" s="51"/>
      <c r="I326" s="51"/>
      <c r="J326" s="51"/>
      <c r="K326" s="5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row>
    <row r="327" spans="1:81" s="14" customFormat="1" x14ac:dyDescent="0.3">
      <c r="A327" s="1"/>
      <c r="B327" s="51"/>
      <c r="C327" s="51"/>
      <c r="D327" s="51"/>
      <c r="E327" s="51"/>
      <c r="F327" s="51"/>
      <c r="G327" s="51"/>
      <c r="H327" s="51"/>
      <c r="I327" s="51"/>
      <c r="J327" s="51"/>
      <c r="K327" s="5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row>
    <row r="328" spans="1:81" s="14" customFormat="1" x14ac:dyDescent="0.3">
      <c r="A328" s="1"/>
      <c r="B328" s="51"/>
      <c r="C328" s="51"/>
      <c r="D328" s="51"/>
      <c r="E328" s="51"/>
      <c r="F328" s="51"/>
      <c r="G328" s="51"/>
      <c r="H328" s="51"/>
      <c r="I328" s="51"/>
      <c r="J328" s="51"/>
      <c r="K328" s="5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row>
    <row r="329" spans="1:81" s="14" customFormat="1" x14ac:dyDescent="0.3">
      <c r="A329" s="1"/>
      <c r="B329" s="51"/>
      <c r="C329" s="51"/>
      <c r="D329" s="51"/>
      <c r="E329" s="51"/>
      <c r="F329" s="51"/>
      <c r="G329" s="51"/>
      <c r="H329" s="51"/>
      <c r="I329" s="51"/>
      <c r="J329" s="51"/>
      <c r="K329" s="5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row>
    <row r="330" spans="1:81" s="14" customFormat="1" x14ac:dyDescent="0.3">
      <c r="A330" s="1"/>
      <c r="B330" s="51"/>
      <c r="C330" s="51"/>
      <c r="D330" s="51"/>
      <c r="E330" s="51"/>
      <c r="F330" s="51"/>
      <c r="G330" s="51"/>
      <c r="H330" s="51"/>
      <c r="I330" s="51"/>
      <c r="J330" s="51"/>
      <c r="K330" s="5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row>
    <row r="331" spans="1:81" s="14" customFormat="1" x14ac:dyDescent="0.3">
      <c r="A331" s="1"/>
      <c r="B331" s="51"/>
      <c r="C331" s="51"/>
      <c r="D331" s="51"/>
      <c r="E331" s="51"/>
      <c r="F331" s="51"/>
      <c r="G331" s="51"/>
      <c r="H331" s="51"/>
      <c r="I331" s="51"/>
      <c r="J331" s="51"/>
      <c r="K331" s="5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row>
    <row r="332" spans="1:81" s="14" customFormat="1" x14ac:dyDescent="0.3">
      <c r="A332" s="1"/>
      <c r="B332" s="51"/>
      <c r="C332" s="51"/>
      <c r="D332" s="51"/>
      <c r="E332" s="51"/>
      <c r="F332" s="51"/>
      <c r="G332" s="51"/>
      <c r="H332" s="51"/>
      <c r="I332" s="51"/>
      <c r="J332" s="51"/>
      <c r="K332" s="5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row>
    <row r="333" spans="1:81" s="14" customFormat="1" x14ac:dyDescent="0.3">
      <c r="A333" s="1"/>
      <c r="B333" s="51"/>
      <c r="C333" s="51"/>
      <c r="D333" s="51"/>
      <c r="E333" s="51"/>
      <c r="F333" s="51"/>
      <c r="G333" s="51"/>
      <c r="H333" s="51"/>
      <c r="I333" s="51"/>
      <c r="J333" s="51"/>
      <c r="K333" s="5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row>
    <row r="334" spans="1:81" s="14" customFormat="1" x14ac:dyDescent="0.3">
      <c r="A334" s="1"/>
      <c r="B334" s="51"/>
      <c r="C334" s="51"/>
      <c r="D334" s="51"/>
      <c r="E334" s="51"/>
      <c r="F334" s="51"/>
      <c r="G334" s="51"/>
      <c r="H334" s="51"/>
      <c r="I334" s="51"/>
      <c r="J334" s="51"/>
      <c r="K334" s="5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row>
    <row r="335" spans="1:81" s="14" customFormat="1" x14ac:dyDescent="0.3">
      <c r="A335" s="1"/>
      <c r="B335" s="51"/>
      <c r="C335" s="51"/>
      <c r="D335" s="51"/>
      <c r="E335" s="51"/>
      <c r="F335" s="51"/>
      <c r="G335" s="51"/>
      <c r="H335" s="51"/>
      <c r="I335" s="51"/>
      <c r="J335" s="51"/>
      <c r="K335" s="5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row>
    <row r="336" spans="1:81" s="14" customFormat="1" x14ac:dyDescent="0.3">
      <c r="A336" s="1"/>
      <c r="B336" s="51"/>
      <c r="C336" s="51"/>
      <c r="D336" s="51"/>
      <c r="E336" s="51"/>
      <c r="F336" s="51"/>
      <c r="G336" s="51"/>
      <c r="H336" s="51"/>
      <c r="I336" s="51"/>
      <c r="J336" s="51"/>
      <c r="K336" s="5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row>
    <row r="337" spans="1:81" s="14" customFormat="1" x14ac:dyDescent="0.3">
      <c r="A337" s="1"/>
      <c r="B337" s="51"/>
      <c r="C337" s="51"/>
      <c r="D337" s="51"/>
      <c r="E337" s="51"/>
      <c r="F337" s="51"/>
      <c r="G337" s="51"/>
      <c r="H337" s="51"/>
      <c r="I337" s="51"/>
      <c r="J337" s="51"/>
      <c r="K337" s="5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row>
    <row r="338" spans="1:81" s="14" customFormat="1" x14ac:dyDescent="0.3">
      <c r="A338" s="1"/>
      <c r="B338" s="51"/>
      <c r="C338" s="51"/>
      <c r="D338" s="51"/>
      <c r="E338" s="51"/>
      <c r="F338" s="51"/>
      <c r="G338" s="51"/>
      <c r="H338" s="51"/>
      <c r="I338" s="51"/>
      <c r="J338" s="51"/>
      <c r="K338" s="5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row>
    <row r="339" spans="1:81" s="14" customFormat="1" x14ac:dyDescent="0.3">
      <c r="A339" s="1"/>
      <c r="B339" s="51"/>
      <c r="C339" s="51"/>
      <c r="D339" s="51"/>
      <c r="E339" s="51"/>
      <c r="F339" s="51"/>
      <c r="G339" s="51"/>
      <c r="H339" s="51"/>
      <c r="I339" s="51"/>
      <c r="J339" s="51"/>
      <c r="K339" s="5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row>
    <row r="340" spans="1:81" s="14" customFormat="1" x14ac:dyDescent="0.3">
      <c r="A340" s="1"/>
      <c r="B340" s="51"/>
      <c r="C340" s="51"/>
      <c r="D340" s="51"/>
      <c r="E340" s="51"/>
      <c r="F340" s="51"/>
      <c r="G340" s="51"/>
      <c r="H340" s="51"/>
      <c r="I340" s="51"/>
      <c r="J340" s="51"/>
      <c r="K340" s="5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row>
    <row r="341" spans="1:81" s="1" customFormat="1" x14ac:dyDescent="0.3">
      <c r="B341" s="51"/>
      <c r="C341" s="51"/>
      <c r="D341" s="51"/>
      <c r="E341" s="51"/>
      <c r="F341" s="51"/>
      <c r="G341" s="51"/>
      <c r="H341" s="51"/>
      <c r="I341" s="51"/>
      <c r="J341" s="51"/>
      <c r="K341" s="51"/>
      <c r="L341" s="14"/>
      <c r="M341" s="14"/>
      <c r="N341" s="14"/>
      <c r="O341" s="14"/>
      <c r="P341" s="14"/>
      <c r="Q341" s="14"/>
      <c r="R341" s="14"/>
      <c r="S341" s="14"/>
      <c r="T341" s="14"/>
      <c r="U341" s="14"/>
      <c r="V341" s="14"/>
      <c r="W341" s="14"/>
      <c r="X341" s="14"/>
      <c r="Y341" s="14"/>
      <c r="Z341" s="14"/>
      <c r="AA341" s="14"/>
      <c r="AB341" s="14"/>
      <c r="AC341" s="14"/>
      <c r="AD341" s="14"/>
      <c r="AE341" s="14"/>
      <c r="AF341" s="14"/>
      <c r="AG341" s="14"/>
    </row>
    <row r="342" spans="1:81" s="1" customFormat="1" x14ac:dyDescent="0.3">
      <c r="B342" s="51"/>
      <c r="C342" s="51"/>
      <c r="D342" s="51"/>
      <c r="E342" s="51"/>
      <c r="F342" s="51"/>
      <c r="G342" s="51"/>
      <c r="H342" s="51"/>
      <c r="I342" s="51"/>
      <c r="J342" s="51"/>
      <c r="K342" s="51"/>
      <c r="L342" s="14"/>
      <c r="M342" s="14"/>
      <c r="N342" s="14"/>
      <c r="O342" s="14"/>
      <c r="P342" s="14"/>
      <c r="Q342" s="14"/>
      <c r="R342" s="14"/>
      <c r="S342" s="14"/>
      <c r="T342" s="14"/>
      <c r="U342" s="14"/>
      <c r="V342" s="14"/>
      <c r="W342" s="14"/>
      <c r="X342" s="14"/>
      <c r="Y342" s="14"/>
      <c r="Z342" s="14"/>
      <c r="AA342" s="14"/>
      <c r="AB342" s="14"/>
      <c r="AC342" s="14"/>
      <c r="AD342" s="14"/>
      <c r="AE342" s="14"/>
      <c r="AF342" s="14"/>
      <c r="AG342" s="14"/>
    </row>
    <row r="343" spans="1:81" s="1" customFormat="1" x14ac:dyDescent="0.3">
      <c r="B343" s="51"/>
      <c r="C343" s="51"/>
      <c r="D343" s="51"/>
      <c r="E343" s="51"/>
      <c r="F343" s="51"/>
      <c r="G343" s="51"/>
      <c r="H343" s="51"/>
      <c r="I343" s="51"/>
      <c r="J343" s="51"/>
      <c r="K343" s="51"/>
      <c r="L343" s="14"/>
      <c r="M343" s="14"/>
      <c r="N343" s="14"/>
      <c r="O343" s="14"/>
      <c r="P343" s="14"/>
      <c r="Q343" s="14"/>
      <c r="R343" s="14"/>
      <c r="S343" s="14"/>
      <c r="T343" s="14"/>
      <c r="U343" s="14"/>
      <c r="V343" s="14"/>
      <c r="W343" s="14"/>
      <c r="X343" s="14"/>
      <c r="Y343" s="14"/>
      <c r="Z343" s="14"/>
      <c r="AA343" s="14"/>
      <c r="AB343" s="14"/>
      <c r="AC343" s="14"/>
      <c r="AD343" s="14"/>
      <c r="AE343" s="14"/>
      <c r="AF343" s="14"/>
      <c r="AG343" s="14"/>
    </row>
    <row r="344" spans="1:81" s="1" customFormat="1" x14ac:dyDescent="0.3">
      <c r="B344" s="51"/>
      <c r="C344" s="51"/>
      <c r="D344" s="51"/>
      <c r="E344" s="51"/>
      <c r="F344" s="51"/>
      <c r="G344" s="51"/>
      <c r="H344" s="51"/>
      <c r="I344" s="51"/>
      <c r="J344" s="51"/>
      <c r="K344" s="51"/>
      <c r="L344" s="14"/>
      <c r="M344" s="14"/>
      <c r="N344" s="14"/>
      <c r="O344" s="14"/>
      <c r="P344" s="14"/>
      <c r="Q344" s="14"/>
      <c r="R344" s="14"/>
      <c r="S344" s="14"/>
      <c r="T344" s="14"/>
      <c r="U344" s="14"/>
      <c r="V344" s="14"/>
      <c r="W344" s="14"/>
      <c r="X344" s="14"/>
      <c r="Y344" s="14"/>
      <c r="Z344" s="14"/>
      <c r="AA344" s="14"/>
      <c r="AB344" s="14"/>
      <c r="AC344" s="14"/>
      <c r="AD344" s="14"/>
      <c r="AE344" s="14"/>
      <c r="AF344" s="14"/>
      <c r="AG344" s="14"/>
    </row>
    <row r="345" spans="1:81" s="1" customFormat="1" x14ac:dyDescent="0.3">
      <c r="B345" s="51"/>
      <c r="C345" s="51"/>
      <c r="D345" s="51"/>
      <c r="E345" s="51"/>
      <c r="F345" s="51"/>
      <c r="G345" s="51"/>
      <c r="H345" s="51"/>
      <c r="I345" s="51"/>
      <c r="J345" s="51"/>
      <c r="K345" s="51"/>
      <c r="L345" s="14"/>
      <c r="M345" s="14"/>
      <c r="N345" s="14"/>
      <c r="O345" s="14"/>
      <c r="P345" s="14"/>
      <c r="Q345" s="14"/>
      <c r="R345" s="14"/>
      <c r="S345" s="14"/>
      <c r="T345" s="14"/>
      <c r="U345" s="14"/>
      <c r="V345" s="14"/>
      <c r="W345" s="14"/>
      <c r="X345" s="14"/>
      <c r="Y345" s="14"/>
      <c r="Z345" s="14"/>
      <c r="AA345" s="14"/>
      <c r="AB345" s="14"/>
      <c r="AC345" s="14"/>
      <c r="AD345" s="14"/>
      <c r="AE345" s="14"/>
      <c r="AF345" s="14"/>
      <c r="AG345" s="14"/>
    </row>
    <row r="346" spans="1:81" s="1" customFormat="1" x14ac:dyDescent="0.3">
      <c r="B346" s="51"/>
      <c r="C346" s="51"/>
      <c r="D346" s="51"/>
      <c r="E346" s="51"/>
      <c r="F346" s="51"/>
      <c r="G346" s="51"/>
      <c r="H346" s="51"/>
      <c r="I346" s="51"/>
      <c r="J346" s="51"/>
      <c r="K346" s="51"/>
      <c r="L346" s="14"/>
      <c r="M346" s="14"/>
      <c r="N346" s="14"/>
      <c r="O346" s="14"/>
      <c r="P346" s="14"/>
      <c r="Q346" s="14"/>
      <c r="R346" s="14"/>
      <c r="S346" s="14"/>
      <c r="T346" s="14"/>
      <c r="U346" s="14"/>
      <c r="V346" s="14"/>
      <c r="W346" s="14"/>
      <c r="X346" s="14"/>
      <c r="Y346" s="14"/>
      <c r="Z346" s="14"/>
      <c r="AA346" s="14"/>
      <c r="AB346" s="14"/>
      <c r="AC346" s="14"/>
      <c r="AD346" s="14"/>
      <c r="AE346" s="14"/>
      <c r="AF346" s="14"/>
      <c r="AG346" s="14"/>
    </row>
    <row r="347" spans="1:81" s="1" customFormat="1" x14ac:dyDescent="0.3">
      <c r="B347" s="51"/>
      <c r="C347" s="51"/>
      <c r="D347" s="51"/>
      <c r="E347" s="51"/>
      <c r="F347" s="51"/>
      <c r="G347" s="51"/>
      <c r="H347" s="51"/>
      <c r="I347" s="51"/>
      <c r="J347" s="51"/>
      <c r="K347" s="51"/>
      <c r="L347" s="14"/>
      <c r="M347" s="14"/>
      <c r="N347" s="14"/>
      <c r="O347" s="14"/>
      <c r="P347" s="14"/>
      <c r="Q347" s="14"/>
      <c r="R347" s="14"/>
      <c r="S347" s="14"/>
      <c r="T347" s="14"/>
      <c r="U347" s="14"/>
      <c r="V347" s="14"/>
      <c r="W347" s="14"/>
      <c r="X347" s="14"/>
      <c r="Y347" s="14"/>
      <c r="Z347" s="14"/>
      <c r="AA347" s="14"/>
      <c r="AB347" s="14"/>
      <c r="AC347" s="14"/>
      <c r="AD347" s="14"/>
      <c r="AE347" s="14"/>
      <c r="AF347" s="14"/>
      <c r="AG347" s="14"/>
    </row>
    <row r="348" spans="1:81" s="1" customFormat="1" x14ac:dyDescent="0.3">
      <c r="B348" s="51"/>
      <c r="C348" s="51"/>
      <c r="D348" s="51"/>
      <c r="E348" s="51"/>
      <c r="F348" s="51"/>
      <c r="G348" s="51"/>
      <c r="H348" s="51"/>
      <c r="I348" s="51"/>
      <c r="J348" s="51"/>
      <c r="K348" s="51"/>
      <c r="L348" s="14"/>
      <c r="M348" s="14"/>
      <c r="N348" s="14"/>
      <c r="O348" s="14"/>
      <c r="P348" s="14"/>
      <c r="Q348" s="14"/>
      <c r="R348" s="14"/>
      <c r="S348" s="14"/>
      <c r="T348" s="14"/>
      <c r="U348" s="14"/>
      <c r="V348" s="14"/>
      <c r="W348" s="14"/>
      <c r="X348" s="14"/>
      <c r="Y348" s="14"/>
      <c r="Z348" s="14"/>
      <c r="AA348" s="14"/>
      <c r="AB348" s="14"/>
      <c r="AC348" s="14"/>
      <c r="AD348" s="14"/>
      <c r="AE348" s="14"/>
      <c r="AF348" s="14"/>
      <c r="AG348" s="14"/>
    </row>
    <row r="349" spans="1:81" s="1" customFormat="1" x14ac:dyDescent="0.3">
      <c r="B349" s="51"/>
      <c r="C349" s="51"/>
      <c r="D349" s="51"/>
      <c r="E349" s="51"/>
      <c r="F349" s="51"/>
      <c r="G349" s="51"/>
      <c r="H349" s="51"/>
      <c r="I349" s="51"/>
      <c r="J349" s="51"/>
      <c r="K349" s="51"/>
      <c r="L349" s="14"/>
      <c r="M349" s="14"/>
      <c r="N349" s="14"/>
      <c r="O349" s="14"/>
      <c r="P349" s="14"/>
      <c r="Q349" s="14"/>
      <c r="R349" s="14"/>
      <c r="S349" s="14"/>
      <c r="T349" s="14"/>
      <c r="U349" s="14"/>
      <c r="V349" s="14"/>
      <c r="W349" s="14"/>
      <c r="X349" s="14"/>
      <c r="Y349" s="14"/>
      <c r="Z349" s="14"/>
      <c r="AA349" s="14"/>
      <c r="AB349" s="14"/>
      <c r="AC349" s="14"/>
      <c r="AD349" s="14"/>
      <c r="AE349" s="14"/>
      <c r="AF349" s="14"/>
      <c r="AG349" s="14"/>
    </row>
    <row r="350" spans="1:81" s="1" customFormat="1" x14ac:dyDescent="0.3">
      <c r="B350" s="51"/>
      <c r="C350" s="51"/>
      <c r="D350" s="51"/>
      <c r="E350" s="51"/>
      <c r="F350" s="51"/>
      <c r="G350" s="51"/>
      <c r="H350" s="51"/>
      <c r="I350" s="51"/>
      <c r="J350" s="51"/>
      <c r="K350" s="51"/>
      <c r="L350" s="14"/>
      <c r="M350" s="14"/>
      <c r="N350" s="14"/>
      <c r="O350" s="14"/>
      <c r="P350" s="14"/>
      <c r="Q350" s="14"/>
      <c r="R350" s="14"/>
      <c r="S350" s="14"/>
      <c r="T350" s="14"/>
      <c r="U350" s="14"/>
      <c r="V350" s="14"/>
      <c r="W350" s="14"/>
      <c r="X350" s="14"/>
      <c r="Y350" s="14"/>
      <c r="Z350" s="14"/>
      <c r="AA350" s="14"/>
      <c r="AB350" s="14"/>
      <c r="AC350" s="14"/>
      <c r="AD350" s="14"/>
      <c r="AE350" s="14"/>
      <c r="AF350" s="14"/>
      <c r="AG350" s="14"/>
    </row>
    <row r="351" spans="1:81" s="1" customFormat="1" x14ac:dyDescent="0.3">
      <c r="B351" s="51"/>
      <c r="C351" s="51"/>
      <c r="D351" s="51"/>
      <c r="E351" s="51"/>
      <c r="F351" s="51"/>
      <c r="G351" s="51"/>
      <c r="H351" s="51"/>
      <c r="I351" s="51"/>
      <c r="J351" s="51"/>
      <c r="K351" s="51"/>
      <c r="L351" s="14"/>
      <c r="M351" s="14"/>
      <c r="N351" s="14"/>
      <c r="O351" s="14"/>
      <c r="P351" s="14"/>
      <c r="Q351" s="14"/>
      <c r="R351" s="14"/>
      <c r="S351" s="14"/>
      <c r="T351" s="14"/>
      <c r="U351" s="14"/>
      <c r="V351" s="14"/>
      <c r="W351" s="14"/>
      <c r="X351" s="14"/>
      <c r="Y351" s="14"/>
      <c r="Z351" s="14"/>
      <c r="AA351" s="14"/>
      <c r="AB351" s="14"/>
      <c r="AC351" s="14"/>
      <c r="AD351" s="14"/>
      <c r="AE351" s="14"/>
      <c r="AF351" s="14"/>
      <c r="AG351" s="14"/>
    </row>
    <row r="352" spans="1:81" s="1" customFormat="1" x14ac:dyDescent="0.3">
      <c r="B352" s="51"/>
      <c r="C352" s="51"/>
      <c r="D352" s="51"/>
      <c r="E352" s="51"/>
      <c r="F352" s="51"/>
      <c r="G352" s="51"/>
      <c r="H352" s="51"/>
      <c r="I352" s="51"/>
      <c r="J352" s="51"/>
      <c r="K352" s="51"/>
      <c r="L352" s="14"/>
      <c r="M352" s="14"/>
      <c r="N352" s="14"/>
      <c r="O352" s="14"/>
      <c r="P352" s="14"/>
      <c r="Q352" s="14"/>
      <c r="R352" s="14"/>
      <c r="S352" s="14"/>
      <c r="T352" s="14"/>
      <c r="U352" s="14"/>
      <c r="V352" s="14"/>
      <c r="W352" s="14"/>
      <c r="X352" s="14"/>
      <c r="Y352" s="14"/>
      <c r="Z352" s="14"/>
      <c r="AA352" s="14"/>
      <c r="AB352" s="14"/>
      <c r="AC352" s="14"/>
      <c r="AD352" s="14"/>
      <c r="AE352" s="14"/>
      <c r="AF352" s="14"/>
      <c r="AG352" s="14"/>
    </row>
    <row r="353" spans="2:33" s="1" customFormat="1" x14ac:dyDescent="0.3">
      <c r="B353" s="51"/>
      <c r="C353" s="51"/>
      <c r="D353" s="51"/>
      <c r="E353" s="51"/>
      <c r="F353" s="51"/>
      <c r="G353" s="51"/>
      <c r="H353" s="51"/>
      <c r="I353" s="51"/>
      <c r="J353" s="51"/>
      <c r="K353" s="51"/>
      <c r="L353" s="14"/>
      <c r="M353" s="14"/>
      <c r="N353" s="14"/>
      <c r="O353" s="14"/>
      <c r="P353" s="14"/>
      <c r="Q353" s="14"/>
      <c r="R353" s="14"/>
      <c r="S353" s="14"/>
      <c r="T353" s="14"/>
      <c r="U353" s="14"/>
      <c r="V353" s="14"/>
      <c r="W353" s="14"/>
      <c r="X353" s="14"/>
      <c r="Y353" s="14"/>
      <c r="Z353" s="14"/>
      <c r="AA353" s="14"/>
      <c r="AB353" s="14"/>
      <c r="AC353" s="14"/>
      <c r="AD353" s="14"/>
      <c r="AE353" s="14"/>
      <c r="AF353" s="14"/>
      <c r="AG353" s="14"/>
    </row>
    <row r="354" spans="2:33" s="1" customFormat="1" x14ac:dyDescent="0.3">
      <c r="B354" s="51"/>
      <c r="C354" s="51"/>
      <c r="D354" s="51"/>
      <c r="E354" s="51"/>
      <c r="F354" s="51"/>
      <c r="G354" s="51"/>
      <c r="H354" s="51"/>
      <c r="I354" s="51"/>
      <c r="J354" s="51"/>
      <c r="K354" s="51"/>
      <c r="L354" s="14"/>
      <c r="M354" s="14"/>
      <c r="N354" s="14"/>
      <c r="O354" s="14"/>
      <c r="P354" s="14"/>
      <c r="Q354" s="14"/>
      <c r="R354" s="14"/>
      <c r="S354" s="14"/>
      <c r="T354" s="14"/>
      <c r="U354" s="14"/>
      <c r="V354" s="14"/>
      <c r="W354" s="14"/>
      <c r="X354" s="14"/>
      <c r="Y354" s="14"/>
      <c r="Z354" s="14"/>
      <c r="AA354" s="14"/>
      <c r="AB354" s="14"/>
      <c r="AC354" s="14"/>
      <c r="AD354" s="14"/>
      <c r="AE354" s="14"/>
      <c r="AF354" s="14"/>
      <c r="AG354" s="14"/>
    </row>
    <row r="355" spans="2:33" s="1" customFormat="1" x14ac:dyDescent="0.3">
      <c r="B355" s="51"/>
      <c r="C355" s="51"/>
      <c r="D355" s="51"/>
      <c r="E355" s="51"/>
      <c r="F355" s="51"/>
      <c r="G355" s="51"/>
      <c r="H355" s="51"/>
      <c r="I355" s="51"/>
      <c r="J355" s="51"/>
      <c r="K355" s="51"/>
      <c r="L355" s="14"/>
      <c r="M355" s="14"/>
      <c r="N355" s="14"/>
      <c r="O355" s="14"/>
      <c r="P355" s="14"/>
      <c r="Q355" s="14"/>
      <c r="R355" s="14"/>
      <c r="S355" s="14"/>
      <c r="T355" s="14"/>
      <c r="U355" s="14"/>
      <c r="V355" s="14"/>
      <c r="W355" s="14"/>
      <c r="X355" s="14"/>
      <c r="Y355" s="14"/>
      <c r="Z355" s="14"/>
      <c r="AA355" s="14"/>
      <c r="AB355" s="14"/>
      <c r="AC355" s="14"/>
      <c r="AD355" s="14"/>
      <c r="AE355" s="14"/>
      <c r="AF355" s="14"/>
      <c r="AG355" s="14"/>
    </row>
    <row r="356" spans="2:33" s="1" customFormat="1" x14ac:dyDescent="0.3">
      <c r="B356" s="51"/>
      <c r="C356" s="51"/>
      <c r="D356" s="51"/>
      <c r="E356" s="51"/>
      <c r="F356" s="51"/>
      <c r="G356" s="51"/>
      <c r="H356" s="51"/>
      <c r="I356" s="51"/>
      <c r="J356" s="51"/>
      <c r="K356" s="51"/>
      <c r="L356" s="14"/>
      <c r="M356" s="14"/>
      <c r="N356" s="14"/>
      <c r="O356" s="14"/>
      <c r="P356" s="14"/>
      <c r="Q356" s="14"/>
      <c r="R356" s="14"/>
      <c r="S356" s="14"/>
      <c r="T356" s="14"/>
      <c r="U356" s="14"/>
      <c r="V356" s="14"/>
      <c r="W356" s="14"/>
      <c r="X356" s="14"/>
      <c r="Y356" s="14"/>
      <c r="Z356" s="14"/>
      <c r="AA356" s="14"/>
      <c r="AB356" s="14"/>
      <c r="AC356" s="14"/>
      <c r="AD356" s="14"/>
      <c r="AE356" s="14"/>
      <c r="AF356" s="14"/>
      <c r="AG356" s="14"/>
    </row>
    <row r="357" spans="2:33" s="1" customFormat="1" x14ac:dyDescent="0.3">
      <c r="B357" s="51"/>
      <c r="C357" s="51"/>
      <c r="D357" s="51"/>
      <c r="E357" s="51"/>
      <c r="F357" s="51"/>
      <c r="G357" s="51"/>
      <c r="H357" s="51"/>
      <c r="I357" s="51"/>
      <c r="J357" s="51"/>
      <c r="K357" s="51"/>
      <c r="L357" s="14"/>
      <c r="M357" s="14"/>
      <c r="N357" s="14"/>
      <c r="O357" s="14"/>
      <c r="P357" s="14"/>
      <c r="Q357" s="14"/>
      <c r="R357" s="14"/>
      <c r="S357" s="14"/>
      <c r="T357" s="14"/>
      <c r="U357" s="14"/>
      <c r="V357" s="14"/>
      <c r="W357" s="14"/>
      <c r="X357" s="14"/>
      <c r="Y357" s="14"/>
      <c r="Z357" s="14"/>
      <c r="AA357" s="14"/>
      <c r="AB357" s="14"/>
      <c r="AC357" s="14"/>
      <c r="AD357" s="14"/>
      <c r="AE357" s="14"/>
      <c r="AF357" s="14"/>
      <c r="AG357" s="14"/>
    </row>
    <row r="358" spans="2:33" s="1" customFormat="1" x14ac:dyDescent="0.3">
      <c r="B358" s="51"/>
      <c r="C358" s="51"/>
      <c r="D358" s="51"/>
      <c r="E358" s="51"/>
      <c r="F358" s="51"/>
      <c r="G358" s="51"/>
      <c r="H358" s="51"/>
      <c r="I358" s="51"/>
      <c r="J358" s="51"/>
      <c r="K358" s="51"/>
      <c r="L358" s="14"/>
      <c r="M358" s="14"/>
      <c r="N358" s="14"/>
      <c r="O358" s="14"/>
      <c r="P358" s="14"/>
      <c r="Q358" s="14"/>
      <c r="R358" s="14"/>
      <c r="S358" s="14"/>
      <c r="T358" s="14"/>
      <c r="U358" s="14"/>
      <c r="V358" s="14"/>
      <c r="W358" s="14"/>
      <c r="X358" s="14"/>
      <c r="Y358" s="14"/>
      <c r="Z358" s="14"/>
      <c r="AA358" s="14"/>
      <c r="AB358" s="14"/>
      <c r="AC358" s="14"/>
      <c r="AD358" s="14"/>
      <c r="AE358" s="14"/>
      <c r="AF358" s="14"/>
      <c r="AG358" s="14"/>
    </row>
    <row r="359" spans="2:33" s="1" customFormat="1" x14ac:dyDescent="0.3">
      <c r="B359" s="51"/>
      <c r="C359" s="51"/>
      <c r="D359" s="51"/>
      <c r="E359" s="51"/>
      <c r="F359" s="51"/>
      <c r="G359" s="51"/>
      <c r="H359" s="51"/>
      <c r="I359" s="51"/>
      <c r="J359" s="51"/>
      <c r="K359" s="51"/>
      <c r="L359" s="14"/>
      <c r="M359" s="14"/>
      <c r="N359" s="14"/>
      <c r="O359" s="14"/>
      <c r="P359" s="14"/>
      <c r="Q359" s="14"/>
      <c r="R359" s="14"/>
      <c r="S359" s="14"/>
      <c r="T359" s="14"/>
      <c r="U359" s="14"/>
      <c r="V359" s="14"/>
      <c r="W359" s="14"/>
      <c r="X359" s="14"/>
      <c r="Y359" s="14"/>
      <c r="Z359" s="14"/>
      <c r="AA359" s="14"/>
      <c r="AB359" s="14"/>
      <c r="AC359" s="14"/>
      <c r="AD359" s="14"/>
      <c r="AE359" s="14"/>
      <c r="AF359" s="14"/>
      <c r="AG359" s="14"/>
    </row>
    <row r="360" spans="2:33" s="1" customFormat="1" x14ac:dyDescent="0.3">
      <c r="B360" s="51"/>
      <c r="C360" s="51"/>
      <c r="D360" s="51"/>
      <c r="E360" s="51"/>
      <c r="F360" s="51"/>
      <c r="G360" s="51"/>
      <c r="H360" s="51"/>
      <c r="I360" s="51"/>
      <c r="J360" s="51"/>
      <c r="K360" s="51"/>
      <c r="L360" s="14"/>
      <c r="M360" s="14"/>
      <c r="N360" s="14"/>
      <c r="O360" s="14"/>
      <c r="P360" s="14"/>
      <c r="Q360" s="14"/>
      <c r="R360" s="14"/>
      <c r="S360" s="14"/>
      <c r="T360" s="14"/>
      <c r="U360" s="14"/>
      <c r="V360" s="14"/>
      <c r="W360" s="14"/>
      <c r="X360" s="14"/>
      <c r="Y360" s="14"/>
      <c r="Z360" s="14"/>
      <c r="AA360" s="14"/>
      <c r="AB360" s="14"/>
      <c r="AC360" s="14"/>
      <c r="AD360" s="14"/>
      <c r="AE360" s="14"/>
      <c r="AF360" s="14"/>
      <c r="AG360" s="14"/>
    </row>
    <row r="361" spans="2:33" s="1" customFormat="1" x14ac:dyDescent="0.3">
      <c r="B361" s="51"/>
      <c r="C361" s="51"/>
      <c r="D361" s="51"/>
      <c r="E361" s="51"/>
      <c r="F361" s="51"/>
      <c r="G361" s="51"/>
      <c r="H361" s="51"/>
      <c r="I361" s="51"/>
      <c r="J361" s="51"/>
      <c r="K361" s="51"/>
      <c r="L361" s="14"/>
      <c r="M361" s="14"/>
      <c r="N361" s="14"/>
      <c r="O361" s="14"/>
      <c r="P361" s="14"/>
      <c r="Q361" s="14"/>
      <c r="R361" s="14"/>
      <c r="S361" s="14"/>
      <c r="T361" s="14"/>
      <c r="U361" s="14"/>
      <c r="V361" s="14"/>
      <c r="W361" s="14"/>
      <c r="X361" s="14"/>
      <c r="Y361" s="14"/>
      <c r="Z361" s="14"/>
      <c r="AA361" s="14"/>
      <c r="AB361" s="14"/>
      <c r="AC361" s="14"/>
      <c r="AD361" s="14"/>
      <c r="AE361" s="14"/>
      <c r="AF361" s="14"/>
      <c r="AG361" s="14"/>
    </row>
    <row r="362" spans="2:33" s="1" customFormat="1" x14ac:dyDescent="0.3">
      <c r="B362" s="51"/>
      <c r="C362" s="51"/>
      <c r="D362" s="51"/>
      <c r="E362" s="51"/>
      <c r="F362" s="51"/>
      <c r="G362" s="51"/>
      <c r="H362" s="51"/>
      <c r="I362" s="51"/>
      <c r="J362" s="51"/>
      <c r="K362" s="51"/>
      <c r="L362" s="14"/>
      <c r="M362" s="14"/>
      <c r="N362" s="14"/>
      <c r="O362" s="14"/>
      <c r="P362" s="14"/>
      <c r="Q362" s="14"/>
      <c r="R362" s="14"/>
      <c r="S362" s="14"/>
      <c r="T362" s="14"/>
      <c r="U362" s="14"/>
      <c r="V362" s="14"/>
      <c r="W362" s="14"/>
      <c r="X362" s="14"/>
      <c r="Y362" s="14"/>
      <c r="Z362" s="14"/>
      <c r="AA362" s="14"/>
      <c r="AB362" s="14"/>
      <c r="AC362" s="14"/>
      <c r="AD362" s="14"/>
      <c r="AE362" s="14"/>
      <c r="AF362" s="14"/>
      <c r="AG362" s="14"/>
    </row>
    <row r="363" spans="2:33" s="1" customFormat="1" x14ac:dyDescent="0.3">
      <c r="B363" s="51"/>
      <c r="C363" s="51"/>
      <c r="D363" s="51"/>
      <c r="E363" s="51"/>
      <c r="F363" s="51"/>
      <c r="G363" s="51"/>
      <c r="H363" s="51"/>
      <c r="I363" s="51"/>
      <c r="J363" s="51"/>
      <c r="K363" s="51"/>
      <c r="L363" s="14"/>
      <c r="M363" s="14"/>
      <c r="N363" s="14"/>
      <c r="O363" s="14"/>
      <c r="P363" s="14"/>
      <c r="Q363" s="14"/>
      <c r="R363" s="14"/>
      <c r="S363" s="14"/>
      <c r="T363" s="14"/>
      <c r="U363" s="14"/>
      <c r="V363" s="14"/>
      <c r="W363" s="14"/>
      <c r="X363" s="14"/>
      <c r="Y363" s="14"/>
      <c r="Z363" s="14"/>
      <c r="AA363" s="14"/>
      <c r="AB363" s="14"/>
      <c r="AC363" s="14"/>
      <c r="AD363" s="14"/>
      <c r="AE363" s="14"/>
      <c r="AF363" s="14"/>
      <c r="AG363" s="14"/>
    </row>
    <row r="364" spans="2:33" s="1" customFormat="1" x14ac:dyDescent="0.3">
      <c r="B364" s="51"/>
      <c r="C364" s="51"/>
      <c r="D364" s="51"/>
      <c r="E364" s="51"/>
      <c r="F364" s="51"/>
      <c r="G364" s="51"/>
      <c r="H364" s="51"/>
      <c r="I364" s="51"/>
      <c r="J364" s="51"/>
      <c r="K364" s="51"/>
      <c r="L364" s="14"/>
      <c r="M364" s="14"/>
      <c r="N364" s="14"/>
      <c r="O364" s="14"/>
      <c r="P364" s="14"/>
      <c r="Q364" s="14"/>
      <c r="R364" s="14"/>
      <c r="S364" s="14"/>
      <c r="T364" s="14"/>
      <c r="U364" s="14"/>
      <c r="V364" s="14"/>
      <c r="W364" s="14"/>
      <c r="X364" s="14"/>
      <c r="Y364" s="14"/>
      <c r="Z364" s="14"/>
      <c r="AA364" s="14"/>
      <c r="AB364" s="14"/>
      <c r="AC364" s="14"/>
      <c r="AD364" s="14"/>
      <c r="AE364" s="14"/>
      <c r="AF364" s="14"/>
      <c r="AG364" s="14"/>
    </row>
    <row r="365" spans="2:33" s="1" customFormat="1" x14ac:dyDescent="0.3">
      <c r="B365" s="51"/>
      <c r="C365" s="51"/>
      <c r="D365" s="51"/>
      <c r="E365" s="51"/>
      <c r="F365" s="51"/>
      <c r="G365" s="51"/>
      <c r="H365" s="51"/>
      <c r="I365" s="51"/>
      <c r="J365" s="51"/>
      <c r="K365" s="51"/>
      <c r="L365" s="14"/>
      <c r="M365" s="14"/>
      <c r="N365" s="14"/>
      <c r="O365" s="14"/>
      <c r="P365" s="14"/>
      <c r="Q365" s="14"/>
      <c r="R365" s="14"/>
      <c r="S365" s="14"/>
      <c r="T365" s="14"/>
      <c r="U365" s="14"/>
      <c r="V365" s="14"/>
      <c r="W365" s="14"/>
      <c r="X365" s="14"/>
      <c r="Y365" s="14"/>
      <c r="Z365" s="14"/>
      <c r="AA365" s="14"/>
      <c r="AB365" s="14"/>
      <c r="AC365" s="14"/>
      <c r="AD365" s="14"/>
      <c r="AE365" s="14"/>
      <c r="AF365" s="14"/>
      <c r="AG365" s="14"/>
    </row>
    <row r="366" spans="2:33" s="1" customFormat="1" x14ac:dyDescent="0.3">
      <c r="B366" s="51"/>
      <c r="C366" s="51"/>
      <c r="D366" s="51"/>
      <c r="E366" s="51"/>
      <c r="F366" s="51"/>
      <c r="G366" s="51"/>
      <c r="H366" s="51"/>
      <c r="I366" s="51"/>
      <c r="J366" s="51"/>
      <c r="K366" s="51"/>
      <c r="L366" s="14"/>
      <c r="M366" s="14"/>
      <c r="N366" s="14"/>
      <c r="O366" s="14"/>
      <c r="P366" s="14"/>
      <c r="Q366" s="14"/>
      <c r="R366" s="14"/>
      <c r="S366" s="14"/>
      <c r="T366" s="14"/>
      <c r="U366" s="14"/>
      <c r="V366" s="14"/>
      <c r="W366" s="14"/>
      <c r="X366" s="14"/>
      <c r="Y366" s="14"/>
      <c r="Z366" s="14"/>
      <c r="AA366" s="14"/>
      <c r="AB366" s="14"/>
      <c r="AC366" s="14"/>
      <c r="AD366" s="14"/>
      <c r="AE366" s="14"/>
      <c r="AF366" s="14"/>
      <c r="AG366" s="14"/>
    </row>
    <row r="367" spans="2:33" s="1" customFormat="1" x14ac:dyDescent="0.3">
      <c r="B367" s="51"/>
      <c r="C367" s="51"/>
      <c r="D367" s="51"/>
      <c r="E367" s="51"/>
      <c r="F367" s="51"/>
      <c r="G367" s="51"/>
      <c r="H367" s="51"/>
      <c r="I367" s="51"/>
      <c r="J367" s="51"/>
      <c r="K367" s="51"/>
      <c r="L367" s="14"/>
      <c r="M367" s="14"/>
      <c r="N367" s="14"/>
      <c r="O367" s="14"/>
      <c r="P367" s="14"/>
      <c r="Q367" s="14"/>
      <c r="R367" s="14"/>
      <c r="S367" s="14"/>
      <c r="T367" s="14"/>
      <c r="U367" s="14"/>
      <c r="V367" s="14"/>
      <c r="W367" s="14"/>
      <c r="X367" s="14"/>
      <c r="Y367" s="14"/>
      <c r="Z367" s="14"/>
      <c r="AA367" s="14"/>
      <c r="AB367" s="14"/>
      <c r="AC367" s="14"/>
      <c r="AD367" s="14"/>
      <c r="AE367" s="14"/>
      <c r="AF367" s="14"/>
      <c r="AG367" s="14"/>
    </row>
    <row r="368" spans="2:33" s="1" customFormat="1" x14ac:dyDescent="0.3">
      <c r="B368" s="51"/>
      <c r="C368" s="51"/>
      <c r="D368" s="51"/>
      <c r="E368" s="51"/>
      <c r="F368" s="51"/>
      <c r="G368" s="51"/>
      <c r="H368" s="51"/>
      <c r="I368" s="51"/>
      <c r="J368" s="51"/>
      <c r="K368" s="51"/>
      <c r="L368" s="14"/>
      <c r="M368" s="14"/>
      <c r="N368" s="14"/>
      <c r="O368" s="14"/>
      <c r="P368" s="14"/>
      <c r="Q368" s="14"/>
      <c r="R368" s="14"/>
      <c r="S368" s="14"/>
      <c r="T368" s="14"/>
      <c r="U368" s="14"/>
      <c r="V368" s="14"/>
      <c r="W368" s="14"/>
      <c r="X368" s="14"/>
      <c r="Y368" s="14"/>
      <c r="Z368" s="14"/>
      <c r="AA368" s="14"/>
      <c r="AB368" s="14"/>
      <c r="AC368" s="14"/>
      <c r="AD368" s="14"/>
      <c r="AE368" s="14"/>
      <c r="AF368" s="14"/>
      <c r="AG368" s="14"/>
    </row>
    <row r="369" spans="2:33" s="1" customFormat="1" x14ac:dyDescent="0.3">
      <c r="B369" s="51"/>
      <c r="C369" s="51"/>
      <c r="D369" s="51"/>
      <c r="E369" s="51"/>
      <c r="F369" s="51"/>
      <c r="G369" s="51"/>
      <c r="H369" s="51"/>
      <c r="I369" s="51"/>
      <c r="J369" s="51"/>
      <c r="K369" s="51"/>
      <c r="L369" s="14"/>
      <c r="M369" s="14"/>
      <c r="N369" s="14"/>
      <c r="O369" s="14"/>
      <c r="P369" s="14"/>
      <c r="Q369" s="14"/>
      <c r="R369" s="14"/>
      <c r="S369" s="14"/>
      <c r="T369" s="14"/>
      <c r="U369" s="14"/>
      <c r="V369" s="14"/>
      <c r="W369" s="14"/>
      <c r="X369" s="14"/>
      <c r="Y369" s="14"/>
      <c r="Z369" s="14"/>
      <c r="AA369" s="14"/>
      <c r="AB369" s="14"/>
      <c r="AC369" s="14"/>
      <c r="AD369" s="14"/>
      <c r="AE369" s="14"/>
      <c r="AF369" s="14"/>
      <c r="AG369" s="14"/>
    </row>
    <row r="370" spans="2:33" s="1" customFormat="1" x14ac:dyDescent="0.3">
      <c r="B370" s="51"/>
      <c r="C370" s="51"/>
      <c r="D370" s="51"/>
      <c r="E370" s="51"/>
      <c r="F370" s="51"/>
      <c r="G370" s="51"/>
      <c r="H370" s="51"/>
      <c r="I370" s="51"/>
      <c r="J370" s="51"/>
      <c r="K370" s="51"/>
      <c r="L370" s="14"/>
      <c r="M370" s="14"/>
      <c r="N370" s="14"/>
      <c r="O370" s="14"/>
      <c r="P370" s="14"/>
      <c r="Q370" s="14"/>
      <c r="R370" s="14"/>
      <c r="S370" s="14"/>
      <c r="T370" s="14"/>
      <c r="U370" s="14"/>
      <c r="V370" s="14"/>
      <c r="W370" s="14"/>
      <c r="X370" s="14"/>
      <c r="Y370" s="14"/>
      <c r="Z370" s="14"/>
      <c r="AA370" s="14"/>
      <c r="AB370" s="14"/>
      <c r="AC370" s="14"/>
      <c r="AD370" s="14"/>
      <c r="AE370" s="14"/>
      <c r="AF370" s="14"/>
      <c r="AG370" s="14"/>
    </row>
    <row r="371" spans="2:33" s="1" customFormat="1" x14ac:dyDescent="0.3">
      <c r="B371" s="51"/>
      <c r="C371" s="51"/>
      <c r="D371" s="51"/>
      <c r="E371" s="51"/>
      <c r="F371" s="51"/>
      <c r="G371" s="51"/>
      <c r="H371" s="51"/>
      <c r="I371" s="51"/>
      <c r="J371" s="51"/>
      <c r="K371" s="51"/>
      <c r="L371" s="14"/>
      <c r="M371" s="14"/>
      <c r="N371" s="14"/>
      <c r="O371" s="14"/>
      <c r="P371" s="14"/>
      <c r="Q371" s="14"/>
      <c r="R371" s="14"/>
      <c r="S371" s="14"/>
      <c r="T371" s="14"/>
      <c r="U371" s="14"/>
      <c r="V371" s="14"/>
      <c r="W371" s="14"/>
      <c r="X371" s="14"/>
      <c r="Y371" s="14"/>
      <c r="Z371" s="14"/>
      <c r="AA371" s="14"/>
      <c r="AB371" s="14"/>
      <c r="AC371" s="14"/>
      <c r="AD371" s="14"/>
      <c r="AE371" s="14"/>
      <c r="AF371" s="14"/>
      <c r="AG371" s="14"/>
    </row>
    <row r="372" spans="2:33" s="1" customFormat="1" x14ac:dyDescent="0.3">
      <c r="B372" s="51"/>
      <c r="C372" s="51"/>
      <c r="D372" s="51"/>
      <c r="E372" s="51"/>
      <c r="F372" s="51"/>
      <c r="G372" s="51"/>
      <c r="H372" s="51"/>
      <c r="I372" s="51"/>
      <c r="J372" s="51"/>
      <c r="K372" s="51"/>
      <c r="L372" s="14"/>
      <c r="M372" s="14"/>
      <c r="N372" s="14"/>
      <c r="O372" s="14"/>
      <c r="P372" s="14"/>
      <c r="Q372" s="14"/>
      <c r="R372" s="14"/>
      <c r="S372" s="14"/>
      <c r="T372" s="14"/>
      <c r="U372" s="14"/>
      <c r="V372" s="14"/>
      <c r="W372" s="14"/>
      <c r="X372" s="14"/>
      <c r="Y372" s="14"/>
      <c r="Z372" s="14"/>
      <c r="AA372" s="14"/>
      <c r="AB372" s="14"/>
      <c r="AC372" s="14"/>
      <c r="AD372" s="14"/>
      <c r="AE372" s="14"/>
      <c r="AF372" s="14"/>
      <c r="AG372" s="14"/>
    </row>
    <row r="373" spans="2:33" s="1" customFormat="1" x14ac:dyDescent="0.3">
      <c r="B373" s="51"/>
      <c r="C373" s="51"/>
      <c r="D373" s="51"/>
      <c r="E373" s="51"/>
      <c r="F373" s="51"/>
      <c r="G373" s="51"/>
      <c r="H373" s="51"/>
      <c r="I373" s="51"/>
      <c r="J373" s="51"/>
      <c r="K373" s="51"/>
      <c r="L373" s="14"/>
      <c r="M373" s="14"/>
      <c r="N373" s="14"/>
      <c r="O373" s="14"/>
      <c r="P373" s="14"/>
      <c r="Q373" s="14"/>
      <c r="R373" s="14"/>
      <c r="S373" s="14"/>
      <c r="T373" s="14"/>
      <c r="U373" s="14"/>
      <c r="V373" s="14"/>
      <c r="W373" s="14"/>
      <c r="X373" s="14"/>
      <c r="Y373" s="14"/>
      <c r="Z373" s="14"/>
      <c r="AA373" s="14"/>
      <c r="AB373" s="14"/>
      <c r="AC373" s="14"/>
      <c r="AD373" s="14"/>
      <c r="AE373" s="14"/>
      <c r="AF373" s="14"/>
      <c r="AG373" s="14"/>
    </row>
    <row r="374" spans="2:33" s="1" customFormat="1" x14ac:dyDescent="0.3">
      <c r="B374" s="51"/>
      <c r="C374" s="51"/>
      <c r="D374" s="51"/>
      <c r="E374" s="51"/>
      <c r="F374" s="51"/>
      <c r="G374" s="51"/>
      <c r="H374" s="51"/>
      <c r="I374" s="51"/>
      <c r="J374" s="51"/>
      <c r="K374" s="51"/>
      <c r="L374" s="14"/>
      <c r="M374" s="14"/>
      <c r="N374" s="14"/>
      <c r="O374" s="14"/>
      <c r="P374" s="14"/>
      <c r="Q374" s="14"/>
      <c r="R374" s="14"/>
      <c r="S374" s="14"/>
      <c r="T374" s="14"/>
      <c r="U374" s="14"/>
      <c r="V374" s="14"/>
      <c r="W374" s="14"/>
      <c r="X374" s="14"/>
      <c r="Y374" s="14"/>
      <c r="Z374" s="14"/>
      <c r="AA374" s="14"/>
      <c r="AB374" s="14"/>
      <c r="AC374" s="14"/>
      <c r="AD374" s="14"/>
      <c r="AE374" s="14"/>
      <c r="AF374" s="14"/>
      <c r="AG374" s="14"/>
    </row>
    <row r="375" spans="2:33" s="1" customFormat="1" x14ac:dyDescent="0.3">
      <c r="B375" s="51"/>
      <c r="C375" s="51"/>
      <c r="D375" s="51"/>
      <c r="E375" s="51"/>
      <c r="F375" s="51"/>
      <c r="G375" s="51"/>
      <c r="H375" s="51"/>
      <c r="I375" s="51"/>
      <c r="J375" s="51"/>
      <c r="K375" s="51"/>
      <c r="L375" s="14"/>
      <c r="M375" s="14"/>
      <c r="N375" s="14"/>
      <c r="O375" s="14"/>
      <c r="P375" s="14"/>
      <c r="Q375" s="14"/>
      <c r="R375" s="14"/>
      <c r="S375" s="14"/>
      <c r="T375" s="14"/>
      <c r="U375" s="14"/>
      <c r="V375" s="14"/>
      <c r="W375" s="14"/>
      <c r="X375" s="14"/>
      <c r="Y375" s="14"/>
      <c r="Z375" s="14"/>
      <c r="AA375" s="14"/>
      <c r="AB375" s="14"/>
      <c r="AC375" s="14"/>
      <c r="AD375" s="14"/>
      <c r="AE375" s="14"/>
      <c r="AF375" s="14"/>
      <c r="AG375" s="14"/>
    </row>
    <row r="376" spans="2:33" s="1" customFormat="1" x14ac:dyDescent="0.3">
      <c r="B376" s="51"/>
      <c r="C376" s="51"/>
      <c r="D376" s="51"/>
      <c r="E376" s="51"/>
      <c r="F376" s="51"/>
      <c r="G376" s="51"/>
      <c r="H376" s="51"/>
      <c r="I376" s="51"/>
      <c r="J376" s="51"/>
      <c r="K376" s="51"/>
      <c r="L376" s="14"/>
      <c r="M376" s="14"/>
      <c r="N376" s="14"/>
      <c r="O376" s="14"/>
      <c r="P376" s="14"/>
      <c r="Q376" s="14"/>
      <c r="R376" s="14"/>
      <c r="S376" s="14"/>
      <c r="T376" s="14"/>
      <c r="U376" s="14"/>
      <c r="V376" s="14"/>
      <c r="W376" s="14"/>
      <c r="X376" s="14"/>
      <c r="Y376" s="14"/>
      <c r="Z376" s="14"/>
      <c r="AA376" s="14"/>
      <c r="AB376" s="14"/>
      <c r="AC376" s="14"/>
      <c r="AD376" s="14"/>
      <c r="AE376" s="14"/>
      <c r="AF376" s="14"/>
      <c r="AG376" s="14"/>
    </row>
    <row r="377" spans="2:33" s="1" customFormat="1" x14ac:dyDescent="0.3">
      <c r="B377" s="51"/>
      <c r="C377" s="51"/>
      <c r="D377" s="51"/>
      <c r="E377" s="51"/>
      <c r="F377" s="51"/>
      <c r="G377" s="51"/>
      <c r="H377" s="51"/>
      <c r="I377" s="51"/>
      <c r="J377" s="51"/>
      <c r="K377" s="51"/>
      <c r="L377" s="14"/>
      <c r="M377" s="14"/>
      <c r="N377" s="14"/>
      <c r="O377" s="14"/>
      <c r="P377" s="14"/>
      <c r="Q377" s="14"/>
      <c r="R377" s="14"/>
      <c r="S377" s="14"/>
      <c r="T377" s="14"/>
      <c r="U377" s="14"/>
      <c r="V377" s="14"/>
      <c r="W377" s="14"/>
      <c r="X377" s="14"/>
      <c r="Y377" s="14"/>
      <c r="Z377" s="14"/>
      <c r="AA377" s="14"/>
      <c r="AB377" s="14"/>
      <c r="AC377" s="14"/>
      <c r="AD377" s="14"/>
      <c r="AE377" s="14"/>
      <c r="AF377" s="14"/>
      <c r="AG377" s="14"/>
    </row>
    <row r="378" spans="2:33" s="1" customFormat="1" x14ac:dyDescent="0.3">
      <c r="B378" s="51"/>
      <c r="C378" s="51"/>
      <c r="D378" s="51"/>
      <c r="E378" s="51"/>
      <c r="F378" s="51"/>
      <c r="G378" s="51"/>
      <c r="H378" s="51"/>
      <c r="I378" s="51"/>
      <c r="J378" s="51"/>
      <c r="K378" s="51"/>
      <c r="L378" s="14"/>
      <c r="M378" s="14"/>
      <c r="N378" s="14"/>
      <c r="O378" s="14"/>
      <c r="P378" s="14"/>
      <c r="Q378" s="14"/>
      <c r="R378" s="14"/>
      <c r="S378" s="14"/>
      <c r="T378" s="14"/>
      <c r="U378" s="14"/>
      <c r="V378" s="14"/>
      <c r="W378" s="14"/>
      <c r="X378" s="14"/>
      <c r="Y378" s="14"/>
      <c r="Z378" s="14"/>
      <c r="AA378" s="14"/>
      <c r="AB378" s="14"/>
      <c r="AC378" s="14"/>
      <c r="AD378" s="14"/>
      <c r="AE378" s="14"/>
      <c r="AF378" s="14"/>
      <c r="AG378" s="14"/>
    </row>
    <row r="379" spans="2:33" s="1" customFormat="1" x14ac:dyDescent="0.3">
      <c r="B379" s="51"/>
      <c r="C379" s="51"/>
      <c r="D379" s="51"/>
      <c r="E379" s="51"/>
      <c r="F379" s="51"/>
      <c r="G379" s="51"/>
      <c r="H379" s="51"/>
      <c r="I379" s="51"/>
      <c r="J379" s="51"/>
      <c r="K379" s="51"/>
      <c r="L379" s="14"/>
      <c r="M379" s="14"/>
      <c r="N379" s="14"/>
      <c r="O379" s="14"/>
      <c r="P379" s="14"/>
      <c r="Q379" s="14"/>
      <c r="R379" s="14"/>
      <c r="S379" s="14"/>
      <c r="T379" s="14"/>
      <c r="U379" s="14"/>
      <c r="V379" s="14"/>
      <c r="W379" s="14"/>
      <c r="X379" s="14"/>
      <c r="Y379" s="14"/>
      <c r="Z379" s="14"/>
      <c r="AA379" s="14"/>
      <c r="AB379" s="14"/>
      <c r="AC379" s="14"/>
      <c r="AD379" s="14"/>
      <c r="AE379" s="14"/>
      <c r="AF379" s="14"/>
      <c r="AG379" s="14"/>
    </row>
    <row r="380" spans="2:33" s="1" customFormat="1" x14ac:dyDescent="0.3">
      <c r="B380" s="51"/>
      <c r="C380" s="51"/>
      <c r="D380" s="51"/>
      <c r="E380" s="51"/>
      <c r="F380" s="51"/>
      <c r="G380" s="51"/>
      <c r="H380" s="51"/>
      <c r="I380" s="51"/>
      <c r="J380" s="51"/>
      <c r="K380" s="51"/>
      <c r="L380" s="14"/>
      <c r="M380" s="14"/>
      <c r="N380" s="14"/>
      <c r="O380" s="14"/>
      <c r="P380" s="14"/>
      <c r="Q380" s="14"/>
      <c r="R380" s="14"/>
      <c r="S380" s="14"/>
      <c r="T380" s="14"/>
      <c r="U380" s="14"/>
      <c r="V380" s="14"/>
      <c r="W380" s="14"/>
      <c r="X380" s="14"/>
      <c r="Y380" s="14"/>
      <c r="Z380" s="14"/>
      <c r="AA380" s="14"/>
      <c r="AB380" s="14"/>
      <c r="AC380" s="14"/>
      <c r="AD380" s="14"/>
      <c r="AE380" s="14"/>
      <c r="AF380" s="14"/>
      <c r="AG380" s="14"/>
    </row>
    <row r="381" spans="2:33" s="1" customFormat="1" x14ac:dyDescent="0.3">
      <c r="B381" s="51"/>
      <c r="C381" s="51"/>
      <c r="D381" s="51"/>
      <c r="E381" s="51"/>
      <c r="F381" s="51"/>
      <c r="G381" s="51"/>
      <c r="H381" s="51"/>
      <c r="I381" s="51"/>
      <c r="J381" s="51"/>
      <c r="K381" s="51"/>
      <c r="L381" s="14"/>
      <c r="M381" s="14"/>
      <c r="N381" s="14"/>
      <c r="O381" s="14"/>
      <c r="P381" s="14"/>
      <c r="Q381" s="14"/>
      <c r="R381" s="14"/>
      <c r="S381" s="14"/>
      <c r="T381" s="14"/>
      <c r="U381" s="14"/>
      <c r="V381" s="14"/>
      <c r="W381" s="14"/>
      <c r="X381" s="14"/>
      <c r="Y381" s="14"/>
      <c r="Z381" s="14"/>
      <c r="AA381" s="14"/>
      <c r="AB381" s="14"/>
      <c r="AC381" s="14"/>
      <c r="AD381" s="14"/>
      <c r="AE381" s="14"/>
      <c r="AF381" s="14"/>
      <c r="AG381" s="14"/>
    </row>
    <row r="382" spans="2:33" s="1" customFormat="1" x14ac:dyDescent="0.3">
      <c r="B382" s="51"/>
      <c r="C382" s="51"/>
      <c r="D382" s="51"/>
      <c r="E382" s="51"/>
      <c r="F382" s="51"/>
      <c r="G382" s="51"/>
      <c r="H382" s="51"/>
      <c r="I382" s="51"/>
      <c r="J382" s="51"/>
      <c r="K382" s="51"/>
      <c r="L382" s="14"/>
      <c r="M382" s="14"/>
      <c r="N382" s="14"/>
      <c r="O382" s="14"/>
      <c r="P382" s="14"/>
      <c r="Q382" s="14"/>
      <c r="R382" s="14"/>
      <c r="S382" s="14"/>
      <c r="T382" s="14"/>
      <c r="U382" s="14"/>
      <c r="V382" s="14"/>
      <c r="W382" s="14"/>
      <c r="X382" s="14"/>
      <c r="Y382" s="14"/>
      <c r="Z382" s="14"/>
      <c r="AA382" s="14"/>
      <c r="AB382" s="14"/>
      <c r="AC382" s="14"/>
      <c r="AD382" s="14"/>
      <c r="AE382" s="14"/>
      <c r="AF382" s="14"/>
      <c r="AG382" s="14"/>
    </row>
    <row r="383" spans="2:33" s="1" customFormat="1" x14ac:dyDescent="0.3">
      <c r="B383" s="51"/>
      <c r="C383" s="51"/>
      <c r="D383" s="51"/>
      <c r="E383" s="51"/>
      <c r="F383" s="51"/>
      <c r="G383" s="51"/>
      <c r="H383" s="51"/>
      <c r="I383" s="51"/>
      <c r="J383" s="51"/>
      <c r="K383" s="51"/>
      <c r="L383" s="14"/>
      <c r="M383" s="14"/>
      <c r="N383" s="14"/>
      <c r="O383" s="14"/>
      <c r="P383" s="14"/>
      <c r="Q383" s="14"/>
      <c r="R383" s="14"/>
      <c r="S383" s="14"/>
      <c r="T383" s="14"/>
      <c r="U383" s="14"/>
      <c r="V383" s="14"/>
      <c r="W383" s="14"/>
      <c r="X383" s="14"/>
      <c r="Y383" s="14"/>
      <c r="Z383" s="14"/>
      <c r="AA383" s="14"/>
      <c r="AB383" s="14"/>
      <c r="AC383" s="14"/>
      <c r="AD383" s="14"/>
      <c r="AE383" s="14"/>
      <c r="AF383" s="14"/>
      <c r="AG383" s="14"/>
    </row>
    <row r="384" spans="2:33" s="1" customFormat="1" x14ac:dyDescent="0.3">
      <c r="B384" s="51"/>
      <c r="C384" s="51"/>
      <c r="D384" s="51"/>
      <c r="E384" s="51"/>
      <c r="F384" s="51"/>
      <c r="G384" s="51"/>
      <c r="H384" s="51"/>
      <c r="I384" s="51"/>
      <c r="J384" s="51"/>
      <c r="K384" s="51"/>
      <c r="L384" s="14"/>
      <c r="M384" s="14"/>
      <c r="N384" s="14"/>
      <c r="O384" s="14"/>
      <c r="P384" s="14"/>
      <c r="Q384" s="14"/>
      <c r="R384" s="14"/>
      <c r="S384" s="14"/>
      <c r="T384" s="14"/>
      <c r="U384" s="14"/>
      <c r="V384" s="14"/>
      <c r="W384" s="14"/>
      <c r="X384" s="14"/>
      <c r="Y384" s="14"/>
      <c r="Z384" s="14"/>
      <c r="AA384" s="14"/>
      <c r="AB384" s="14"/>
      <c r="AC384" s="14"/>
      <c r="AD384" s="14"/>
      <c r="AE384" s="14"/>
      <c r="AF384" s="14"/>
      <c r="AG384" s="14"/>
    </row>
    <row r="385" spans="2:33" s="1" customFormat="1" x14ac:dyDescent="0.3">
      <c r="B385" s="51"/>
      <c r="C385" s="51"/>
      <c r="D385" s="51"/>
      <c r="E385" s="51"/>
      <c r="F385" s="51"/>
      <c r="G385" s="51"/>
      <c r="H385" s="51"/>
      <c r="I385" s="51"/>
      <c r="J385" s="51"/>
      <c r="K385" s="51"/>
      <c r="L385" s="14"/>
      <c r="M385" s="14"/>
      <c r="N385" s="14"/>
      <c r="O385" s="14"/>
      <c r="P385" s="14"/>
      <c r="Q385" s="14"/>
      <c r="R385" s="14"/>
      <c r="S385" s="14"/>
      <c r="T385" s="14"/>
      <c r="U385" s="14"/>
      <c r="V385" s="14"/>
      <c r="W385" s="14"/>
      <c r="X385" s="14"/>
      <c r="Y385" s="14"/>
      <c r="Z385" s="14"/>
      <c r="AA385" s="14"/>
      <c r="AB385" s="14"/>
      <c r="AC385" s="14"/>
      <c r="AD385" s="14"/>
      <c r="AE385" s="14"/>
      <c r="AF385" s="14"/>
      <c r="AG385" s="14"/>
    </row>
    <row r="386" spans="2:33" s="1" customFormat="1" x14ac:dyDescent="0.3">
      <c r="B386" s="51"/>
      <c r="C386" s="51"/>
      <c r="D386" s="51"/>
      <c r="E386" s="51"/>
      <c r="F386" s="51"/>
      <c r="G386" s="51"/>
      <c r="H386" s="51"/>
      <c r="I386" s="51"/>
      <c r="J386" s="51"/>
      <c r="K386" s="51"/>
      <c r="L386" s="14"/>
      <c r="M386" s="14"/>
      <c r="N386" s="14"/>
      <c r="O386" s="14"/>
      <c r="P386" s="14"/>
      <c r="Q386" s="14"/>
      <c r="R386" s="14"/>
      <c r="S386" s="14"/>
      <c r="T386" s="14"/>
      <c r="U386" s="14"/>
      <c r="V386" s="14"/>
      <c r="W386" s="14"/>
      <c r="X386" s="14"/>
      <c r="Y386" s="14"/>
      <c r="Z386" s="14"/>
      <c r="AA386" s="14"/>
      <c r="AB386" s="14"/>
      <c r="AC386" s="14"/>
      <c r="AD386" s="14"/>
      <c r="AE386" s="14"/>
      <c r="AF386" s="14"/>
      <c r="AG386" s="14"/>
    </row>
    <row r="387" spans="2:33" s="1" customFormat="1" x14ac:dyDescent="0.3">
      <c r="B387" s="51"/>
      <c r="C387" s="51"/>
      <c r="D387" s="51"/>
      <c r="E387" s="51"/>
      <c r="F387" s="51"/>
      <c r="G387" s="51"/>
      <c r="H387" s="51"/>
      <c r="I387" s="51"/>
      <c r="J387" s="51"/>
      <c r="K387" s="51"/>
      <c r="L387" s="14"/>
      <c r="M387" s="14"/>
      <c r="N387" s="14"/>
      <c r="O387" s="14"/>
      <c r="P387" s="14"/>
      <c r="Q387" s="14"/>
      <c r="R387" s="14"/>
      <c r="S387" s="14"/>
      <c r="T387" s="14"/>
      <c r="U387" s="14"/>
      <c r="V387" s="14"/>
      <c r="W387" s="14"/>
      <c r="X387" s="14"/>
      <c r="Y387" s="14"/>
      <c r="Z387" s="14"/>
      <c r="AA387" s="14"/>
      <c r="AB387" s="14"/>
      <c r="AC387" s="14"/>
      <c r="AD387" s="14"/>
      <c r="AE387" s="14"/>
      <c r="AF387" s="14"/>
      <c r="AG387" s="14"/>
    </row>
    <row r="388" spans="2:33" s="1" customFormat="1" x14ac:dyDescent="0.3">
      <c r="B388" s="51"/>
      <c r="C388" s="51"/>
      <c r="D388" s="51"/>
      <c r="E388" s="51"/>
      <c r="F388" s="51"/>
      <c r="G388" s="51"/>
      <c r="H388" s="51"/>
      <c r="I388" s="51"/>
      <c r="J388" s="51"/>
      <c r="K388" s="51"/>
      <c r="L388" s="14"/>
      <c r="M388" s="14"/>
      <c r="N388" s="14"/>
      <c r="O388" s="14"/>
      <c r="P388" s="14"/>
      <c r="Q388" s="14"/>
      <c r="R388" s="14"/>
      <c r="S388" s="14"/>
      <c r="T388" s="14"/>
      <c r="U388" s="14"/>
      <c r="V388" s="14"/>
      <c r="W388" s="14"/>
      <c r="X388" s="14"/>
      <c r="Y388" s="14"/>
      <c r="Z388" s="14"/>
      <c r="AA388" s="14"/>
      <c r="AB388" s="14"/>
      <c r="AC388" s="14"/>
      <c r="AD388" s="14"/>
      <c r="AE388" s="14"/>
      <c r="AF388" s="14"/>
      <c r="AG388" s="14"/>
    </row>
    <row r="389" spans="2:33" s="1" customFormat="1" x14ac:dyDescent="0.3">
      <c r="B389" s="51"/>
      <c r="C389" s="51"/>
      <c r="D389" s="51"/>
      <c r="E389" s="51"/>
      <c r="F389" s="51"/>
      <c r="G389" s="51"/>
      <c r="H389" s="51"/>
      <c r="I389" s="51"/>
      <c r="J389" s="51"/>
      <c r="K389" s="51"/>
      <c r="L389" s="14"/>
      <c r="M389" s="14"/>
      <c r="N389" s="14"/>
      <c r="O389" s="14"/>
      <c r="P389" s="14"/>
      <c r="Q389" s="14"/>
      <c r="R389" s="14"/>
      <c r="S389" s="14"/>
      <c r="T389" s="14"/>
      <c r="U389" s="14"/>
      <c r="V389" s="14"/>
      <c r="W389" s="14"/>
      <c r="X389" s="14"/>
      <c r="Y389" s="14"/>
      <c r="Z389" s="14"/>
      <c r="AA389" s="14"/>
      <c r="AB389" s="14"/>
      <c r="AC389" s="14"/>
      <c r="AD389" s="14"/>
      <c r="AE389" s="14"/>
      <c r="AF389" s="14"/>
      <c r="AG389" s="14"/>
    </row>
    <row r="390" spans="2:33" s="1" customFormat="1" x14ac:dyDescent="0.3">
      <c r="B390" s="51"/>
      <c r="C390" s="51"/>
      <c r="D390" s="51"/>
      <c r="E390" s="51"/>
      <c r="F390" s="51"/>
      <c r="G390" s="51"/>
      <c r="H390" s="51"/>
      <c r="I390" s="51"/>
      <c r="J390" s="51"/>
      <c r="K390" s="51"/>
      <c r="L390" s="14"/>
      <c r="M390" s="14"/>
      <c r="N390" s="14"/>
      <c r="O390" s="14"/>
      <c r="P390" s="14"/>
      <c r="Q390" s="14"/>
      <c r="R390" s="14"/>
      <c r="S390" s="14"/>
      <c r="T390" s="14"/>
      <c r="U390" s="14"/>
      <c r="V390" s="14"/>
      <c r="W390" s="14"/>
      <c r="X390" s="14"/>
      <c r="Y390" s="14"/>
      <c r="Z390" s="14"/>
      <c r="AA390" s="14"/>
      <c r="AB390" s="14"/>
      <c r="AC390" s="14"/>
      <c r="AD390" s="14"/>
      <c r="AE390" s="14"/>
      <c r="AF390" s="14"/>
      <c r="AG390" s="14"/>
    </row>
    <row r="391" spans="2:33" s="1" customFormat="1" x14ac:dyDescent="0.3">
      <c r="B391" s="51"/>
      <c r="C391" s="51"/>
      <c r="D391" s="51"/>
      <c r="E391" s="51"/>
      <c r="F391" s="51"/>
      <c r="G391" s="51"/>
      <c r="H391" s="51"/>
      <c r="I391" s="51"/>
      <c r="J391" s="51"/>
      <c r="K391" s="51"/>
      <c r="L391" s="14"/>
      <c r="M391" s="14"/>
      <c r="N391" s="14"/>
      <c r="O391" s="14"/>
      <c r="P391" s="14"/>
      <c r="Q391" s="14"/>
      <c r="R391" s="14"/>
      <c r="S391" s="14"/>
      <c r="T391" s="14"/>
      <c r="U391" s="14"/>
      <c r="V391" s="14"/>
      <c r="W391" s="14"/>
      <c r="X391" s="14"/>
      <c r="Y391" s="14"/>
      <c r="Z391" s="14"/>
      <c r="AA391" s="14"/>
      <c r="AB391" s="14"/>
      <c r="AC391" s="14"/>
      <c r="AD391" s="14"/>
      <c r="AE391" s="14"/>
      <c r="AF391" s="14"/>
      <c r="AG391" s="14"/>
    </row>
    <row r="392" spans="2:33" s="1" customFormat="1" x14ac:dyDescent="0.3">
      <c r="B392" s="51"/>
      <c r="C392" s="51"/>
      <c r="D392" s="51"/>
      <c r="E392" s="51"/>
      <c r="F392" s="51"/>
      <c r="G392" s="51"/>
      <c r="H392" s="51"/>
      <c r="I392" s="51"/>
      <c r="J392" s="51"/>
      <c r="K392" s="51"/>
      <c r="L392" s="14"/>
      <c r="M392" s="14"/>
      <c r="N392" s="14"/>
      <c r="O392" s="14"/>
      <c r="P392" s="14"/>
      <c r="Q392" s="14"/>
      <c r="R392" s="14"/>
      <c r="S392" s="14"/>
      <c r="T392" s="14"/>
      <c r="U392" s="14"/>
      <c r="V392" s="14"/>
      <c r="W392" s="14"/>
      <c r="X392" s="14"/>
      <c r="Y392" s="14"/>
      <c r="Z392" s="14"/>
      <c r="AA392" s="14"/>
      <c r="AB392" s="14"/>
      <c r="AC392" s="14"/>
      <c r="AD392" s="14"/>
      <c r="AE392" s="14"/>
      <c r="AF392" s="14"/>
      <c r="AG392" s="14"/>
    </row>
    <row r="393" spans="2:33" s="1" customFormat="1" x14ac:dyDescent="0.3">
      <c r="B393" s="51"/>
      <c r="C393" s="51"/>
      <c r="D393" s="51"/>
      <c r="E393" s="51"/>
      <c r="F393" s="51"/>
      <c r="G393" s="51"/>
      <c r="H393" s="51"/>
      <c r="I393" s="51"/>
      <c r="J393" s="51"/>
      <c r="K393" s="51"/>
      <c r="L393" s="14"/>
      <c r="M393" s="14"/>
      <c r="N393" s="14"/>
      <c r="O393" s="14"/>
      <c r="P393" s="14"/>
      <c r="Q393" s="14"/>
      <c r="R393" s="14"/>
      <c r="S393" s="14"/>
      <c r="T393" s="14"/>
      <c r="U393" s="14"/>
      <c r="V393" s="14"/>
      <c r="W393" s="14"/>
      <c r="X393" s="14"/>
      <c r="Y393" s="14"/>
      <c r="Z393" s="14"/>
      <c r="AA393" s="14"/>
      <c r="AB393" s="14"/>
      <c r="AC393" s="14"/>
      <c r="AD393" s="14"/>
      <c r="AE393" s="14"/>
      <c r="AF393" s="14"/>
      <c r="AG393" s="14"/>
    </row>
    <row r="394" spans="2:33" s="1" customFormat="1" x14ac:dyDescent="0.3">
      <c r="B394" s="51"/>
      <c r="C394" s="51"/>
      <c r="D394" s="51"/>
      <c r="E394" s="51"/>
      <c r="F394" s="51"/>
      <c r="G394" s="51"/>
      <c r="H394" s="51"/>
      <c r="I394" s="51"/>
      <c r="J394" s="51"/>
      <c r="K394" s="51"/>
      <c r="L394" s="14"/>
      <c r="M394" s="14"/>
      <c r="N394" s="14"/>
      <c r="O394" s="14"/>
      <c r="P394" s="14"/>
      <c r="Q394" s="14"/>
      <c r="R394" s="14"/>
      <c r="S394" s="14"/>
      <c r="T394" s="14"/>
      <c r="U394" s="14"/>
      <c r="V394" s="14"/>
      <c r="W394" s="14"/>
      <c r="X394" s="14"/>
      <c r="Y394" s="14"/>
      <c r="Z394" s="14"/>
      <c r="AA394" s="14"/>
      <c r="AB394" s="14"/>
      <c r="AC394" s="14"/>
      <c r="AD394" s="14"/>
      <c r="AE394" s="14"/>
      <c r="AF394" s="14"/>
      <c r="AG394" s="14"/>
    </row>
    <row r="395" spans="2:33" s="1" customFormat="1" x14ac:dyDescent="0.3">
      <c r="B395" s="51"/>
      <c r="C395" s="51"/>
      <c r="D395" s="51"/>
      <c r="E395" s="51"/>
      <c r="F395" s="51"/>
      <c r="G395" s="51"/>
      <c r="H395" s="51"/>
      <c r="I395" s="51"/>
      <c r="J395" s="51"/>
      <c r="K395" s="51"/>
      <c r="L395" s="14"/>
      <c r="M395" s="14"/>
      <c r="N395" s="14"/>
      <c r="O395" s="14"/>
      <c r="P395" s="14"/>
      <c r="Q395" s="14"/>
      <c r="R395" s="14"/>
      <c r="S395" s="14"/>
      <c r="T395" s="14"/>
      <c r="U395" s="14"/>
      <c r="V395" s="14"/>
      <c r="W395" s="14"/>
      <c r="X395" s="14"/>
      <c r="Y395" s="14"/>
      <c r="Z395" s="14"/>
      <c r="AA395" s="14"/>
      <c r="AB395" s="14"/>
      <c r="AC395" s="14"/>
      <c r="AD395" s="14"/>
      <c r="AE395" s="14"/>
      <c r="AF395" s="14"/>
      <c r="AG395" s="14"/>
    </row>
    <row r="396" spans="2:33" s="1" customFormat="1" x14ac:dyDescent="0.3">
      <c r="B396" s="51"/>
      <c r="C396" s="51"/>
      <c r="D396" s="51"/>
      <c r="E396" s="51"/>
      <c r="F396" s="51"/>
      <c r="G396" s="51"/>
      <c r="H396" s="51"/>
      <c r="I396" s="51"/>
      <c r="J396" s="51"/>
      <c r="K396" s="51"/>
      <c r="L396" s="14"/>
      <c r="M396" s="14"/>
      <c r="N396" s="14"/>
      <c r="O396" s="14"/>
      <c r="P396" s="14"/>
      <c r="Q396" s="14"/>
      <c r="R396" s="14"/>
      <c r="S396" s="14"/>
      <c r="T396" s="14"/>
      <c r="U396" s="14"/>
      <c r="V396" s="14"/>
      <c r="W396" s="14"/>
      <c r="X396" s="14"/>
      <c r="Y396" s="14"/>
      <c r="Z396" s="14"/>
      <c r="AA396" s="14"/>
      <c r="AB396" s="14"/>
      <c r="AC396" s="14"/>
      <c r="AD396" s="14"/>
      <c r="AE396" s="14"/>
      <c r="AF396" s="14"/>
      <c r="AG396" s="14"/>
    </row>
    <row r="397" spans="2:33" s="1" customFormat="1" x14ac:dyDescent="0.3">
      <c r="B397" s="51"/>
      <c r="C397" s="51"/>
      <c r="D397" s="51"/>
      <c r="E397" s="51"/>
      <c r="F397" s="51"/>
      <c r="G397" s="51"/>
      <c r="H397" s="51"/>
      <c r="I397" s="51"/>
      <c r="J397" s="51"/>
      <c r="K397" s="51"/>
      <c r="L397" s="14"/>
      <c r="M397" s="14"/>
      <c r="N397" s="14"/>
      <c r="O397" s="14"/>
      <c r="P397" s="14"/>
      <c r="Q397" s="14"/>
      <c r="R397" s="14"/>
      <c r="S397" s="14"/>
      <c r="T397" s="14"/>
      <c r="U397" s="14"/>
      <c r="V397" s="14"/>
      <c r="W397" s="14"/>
      <c r="X397" s="14"/>
      <c r="Y397" s="14"/>
      <c r="Z397" s="14"/>
      <c r="AA397" s="14"/>
      <c r="AB397" s="14"/>
      <c r="AC397" s="14"/>
      <c r="AD397" s="14"/>
      <c r="AE397" s="14"/>
      <c r="AF397" s="14"/>
      <c r="AG397" s="14"/>
    </row>
    <row r="398" spans="2:33" s="1" customFormat="1" x14ac:dyDescent="0.3">
      <c r="B398" s="51"/>
      <c r="C398" s="51"/>
      <c r="D398" s="51"/>
      <c r="E398" s="51"/>
      <c r="F398" s="51"/>
      <c r="G398" s="51"/>
      <c r="H398" s="51"/>
      <c r="I398" s="51"/>
      <c r="J398" s="51"/>
      <c r="K398" s="51"/>
      <c r="L398" s="14"/>
      <c r="M398" s="14"/>
      <c r="N398" s="14"/>
      <c r="O398" s="14"/>
      <c r="P398" s="14"/>
      <c r="Q398" s="14"/>
      <c r="R398" s="14"/>
      <c r="S398" s="14"/>
      <c r="T398" s="14"/>
      <c r="U398" s="14"/>
      <c r="V398" s="14"/>
      <c r="W398" s="14"/>
      <c r="X398" s="14"/>
      <c r="Y398" s="14"/>
      <c r="Z398" s="14"/>
      <c r="AA398" s="14"/>
      <c r="AB398" s="14"/>
      <c r="AC398" s="14"/>
      <c r="AD398" s="14"/>
      <c r="AE398" s="14"/>
      <c r="AF398" s="14"/>
      <c r="AG398" s="14"/>
    </row>
    <row r="399" spans="2:33" s="1" customFormat="1" x14ac:dyDescent="0.3">
      <c r="B399" s="51"/>
      <c r="C399" s="51"/>
      <c r="D399" s="51"/>
      <c r="E399" s="51"/>
      <c r="F399" s="51"/>
      <c r="G399" s="51"/>
      <c r="H399" s="51"/>
      <c r="I399" s="51"/>
      <c r="J399" s="51"/>
      <c r="K399" s="51"/>
      <c r="L399" s="14"/>
      <c r="M399" s="14"/>
      <c r="N399" s="14"/>
      <c r="O399" s="14"/>
      <c r="P399" s="14"/>
      <c r="Q399" s="14"/>
      <c r="R399" s="14"/>
      <c r="S399" s="14"/>
      <c r="T399" s="14"/>
      <c r="U399" s="14"/>
      <c r="V399" s="14"/>
      <c r="W399" s="14"/>
      <c r="X399" s="14"/>
      <c r="Y399" s="14"/>
      <c r="Z399" s="14"/>
      <c r="AA399" s="14"/>
      <c r="AB399" s="14"/>
      <c r="AC399" s="14"/>
      <c r="AD399" s="14"/>
      <c r="AE399" s="14"/>
      <c r="AF399" s="14"/>
      <c r="AG399" s="14"/>
    </row>
    <row r="400" spans="2:33" s="1" customFormat="1" x14ac:dyDescent="0.3">
      <c r="B400" s="51"/>
      <c r="C400" s="51"/>
      <c r="D400" s="51"/>
      <c r="E400" s="51"/>
      <c r="F400" s="51"/>
      <c r="G400" s="51"/>
      <c r="H400" s="51"/>
      <c r="I400" s="51"/>
      <c r="J400" s="51"/>
      <c r="K400" s="51"/>
      <c r="L400" s="14"/>
      <c r="M400" s="14"/>
      <c r="N400" s="14"/>
      <c r="O400" s="14"/>
      <c r="P400" s="14"/>
      <c r="Q400" s="14"/>
      <c r="R400" s="14"/>
      <c r="S400" s="14"/>
      <c r="T400" s="14"/>
      <c r="U400" s="14"/>
      <c r="V400" s="14"/>
      <c r="W400" s="14"/>
      <c r="X400" s="14"/>
      <c r="Y400" s="14"/>
      <c r="Z400" s="14"/>
      <c r="AA400" s="14"/>
      <c r="AB400" s="14"/>
      <c r="AC400" s="14"/>
      <c r="AD400" s="14"/>
      <c r="AE400" s="14"/>
      <c r="AF400" s="14"/>
      <c r="AG400" s="14"/>
    </row>
    <row r="401" spans="2:33" s="1" customFormat="1" x14ac:dyDescent="0.3">
      <c r="B401" s="51"/>
      <c r="C401" s="51"/>
      <c r="D401" s="51"/>
      <c r="E401" s="51"/>
      <c r="F401" s="51"/>
      <c r="G401" s="51"/>
      <c r="H401" s="51"/>
      <c r="I401" s="51"/>
      <c r="J401" s="51"/>
      <c r="K401" s="51"/>
      <c r="L401" s="14"/>
      <c r="M401" s="14"/>
      <c r="N401" s="14"/>
      <c r="O401" s="14"/>
      <c r="P401" s="14"/>
      <c r="Q401" s="14"/>
      <c r="R401" s="14"/>
      <c r="S401" s="14"/>
      <c r="T401" s="14"/>
      <c r="U401" s="14"/>
      <c r="V401" s="14"/>
      <c r="W401" s="14"/>
      <c r="X401" s="14"/>
      <c r="Y401" s="14"/>
      <c r="Z401" s="14"/>
      <c r="AA401" s="14"/>
      <c r="AB401" s="14"/>
      <c r="AC401" s="14"/>
      <c r="AD401" s="14"/>
      <c r="AE401" s="14"/>
      <c r="AF401" s="14"/>
      <c r="AG401" s="14"/>
    </row>
    <row r="402" spans="2:33" s="1" customFormat="1" x14ac:dyDescent="0.3">
      <c r="B402" s="51"/>
      <c r="C402" s="51"/>
      <c r="D402" s="51"/>
      <c r="E402" s="51"/>
      <c r="F402" s="51"/>
      <c r="G402" s="51"/>
      <c r="H402" s="51"/>
      <c r="I402" s="51"/>
      <c r="J402" s="51"/>
      <c r="K402" s="51"/>
      <c r="L402" s="14"/>
      <c r="M402" s="14"/>
      <c r="N402" s="14"/>
      <c r="O402" s="14"/>
      <c r="P402" s="14"/>
      <c r="Q402" s="14"/>
      <c r="R402" s="14"/>
      <c r="S402" s="14"/>
      <c r="T402" s="14"/>
      <c r="U402" s="14"/>
      <c r="V402" s="14"/>
      <c r="W402" s="14"/>
      <c r="X402" s="14"/>
      <c r="Y402" s="14"/>
      <c r="Z402" s="14"/>
      <c r="AA402" s="14"/>
      <c r="AB402" s="14"/>
      <c r="AC402" s="14"/>
      <c r="AD402" s="14"/>
      <c r="AE402" s="14"/>
      <c r="AF402" s="14"/>
      <c r="AG402" s="14"/>
    </row>
    <row r="403" spans="2:33" s="1" customFormat="1" x14ac:dyDescent="0.3">
      <c r="B403" s="51"/>
      <c r="C403" s="51"/>
      <c r="D403" s="51"/>
      <c r="E403" s="51"/>
      <c r="F403" s="51"/>
      <c r="G403" s="51"/>
      <c r="H403" s="51"/>
      <c r="I403" s="51"/>
      <c r="J403" s="51"/>
      <c r="K403" s="51"/>
      <c r="L403" s="14"/>
      <c r="M403" s="14"/>
      <c r="N403" s="14"/>
      <c r="O403" s="14"/>
      <c r="P403" s="14"/>
      <c r="Q403" s="14"/>
      <c r="R403" s="14"/>
      <c r="S403" s="14"/>
      <c r="T403" s="14"/>
      <c r="U403" s="14"/>
      <c r="V403" s="14"/>
      <c r="W403" s="14"/>
      <c r="X403" s="14"/>
      <c r="Y403" s="14"/>
      <c r="Z403" s="14"/>
      <c r="AA403" s="14"/>
      <c r="AB403" s="14"/>
      <c r="AC403" s="14"/>
      <c r="AD403" s="14"/>
      <c r="AE403" s="14"/>
      <c r="AF403" s="14"/>
      <c r="AG403" s="14"/>
    </row>
    <row r="404" spans="2:33" s="1" customFormat="1" x14ac:dyDescent="0.3">
      <c r="B404" s="51"/>
      <c r="C404" s="51"/>
      <c r="D404" s="51"/>
      <c r="E404" s="51"/>
      <c r="F404" s="51"/>
      <c r="G404" s="51"/>
      <c r="H404" s="51"/>
      <c r="I404" s="51"/>
      <c r="J404" s="51"/>
      <c r="K404" s="51"/>
      <c r="L404" s="14"/>
      <c r="M404" s="14"/>
      <c r="N404" s="14"/>
      <c r="O404" s="14"/>
      <c r="P404" s="14"/>
      <c r="Q404" s="14"/>
      <c r="R404" s="14"/>
      <c r="S404" s="14"/>
      <c r="T404" s="14"/>
      <c r="U404" s="14"/>
      <c r="V404" s="14"/>
      <c r="W404" s="14"/>
      <c r="X404" s="14"/>
      <c r="Y404" s="14"/>
      <c r="Z404" s="14"/>
      <c r="AA404" s="14"/>
      <c r="AB404" s="14"/>
      <c r="AC404" s="14"/>
      <c r="AD404" s="14"/>
      <c r="AE404" s="14"/>
      <c r="AF404" s="14"/>
      <c r="AG404" s="14"/>
    </row>
    <row r="405" spans="2:33" s="1" customFormat="1" x14ac:dyDescent="0.3">
      <c r="B405" s="51"/>
      <c r="C405" s="51"/>
      <c r="D405" s="51"/>
      <c r="E405" s="51"/>
      <c r="F405" s="51"/>
      <c r="G405" s="51"/>
      <c r="H405" s="51"/>
      <c r="I405" s="51"/>
      <c r="J405" s="51"/>
      <c r="K405" s="51"/>
      <c r="L405" s="14"/>
      <c r="M405" s="14"/>
      <c r="N405" s="14"/>
      <c r="O405" s="14"/>
      <c r="P405" s="14"/>
      <c r="Q405" s="14"/>
      <c r="R405" s="14"/>
      <c r="S405" s="14"/>
      <c r="T405" s="14"/>
      <c r="U405" s="14"/>
      <c r="V405" s="14"/>
      <c r="W405" s="14"/>
      <c r="X405" s="14"/>
      <c r="Y405" s="14"/>
      <c r="Z405" s="14"/>
      <c r="AA405" s="14"/>
      <c r="AB405" s="14"/>
      <c r="AC405" s="14"/>
      <c r="AD405" s="14"/>
      <c r="AE405" s="14"/>
      <c r="AF405" s="14"/>
      <c r="AG405" s="14"/>
    </row>
    <row r="406" spans="2:33" s="1" customFormat="1" x14ac:dyDescent="0.3">
      <c r="B406" s="51"/>
      <c r="C406" s="51"/>
      <c r="D406" s="51"/>
      <c r="E406" s="51"/>
      <c r="F406" s="51"/>
      <c r="G406" s="51"/>
      <c r="H406" s="51"/>
      <c r="I406" s="51"/>
      <c r="J406" s="51"/>
      <c r="K406" s="51"/>
      <c r="L406" s="14"/>
      <c r="M406" s="14"/>
      <c r="N406" s="14"/>
      <c r="O406" s="14"/>
      <c r="P406" s="14"/>
      <c r="Q406" s="14"/>
      <c r="R406" s="14"/>
      <c r="S406" s="14"/>
      <c r="T406" s="14"/>
      <c r="U406" s="14"/>
      <c r="V406" s="14"/>
      <c r="W406" s="14"/>
      <c r="X406" s="14"/>
      <c r="Y406" s="14"/>
      <c r="Z406" s="14"/>
      <c r="AA406" s="14"/>
      <c r="AB406" s="14"/>
      <c r="AC406" s="14"/>
      <c r="AD406" s="14"/>
      <c r="AE406" s="14"/>
      <c r="AF406" s="14"/>
      <c r="AG406" s="14"/>
    </row>
    <row r="407" spans="2:33" s="1" customFormat="1" x14ac:dyDescent="0.3">
      <c r="B407" s="51"/>
      <c r="C407" s="51"/>
      <c r="D407" s="51"/>
      <c r="E407" s="51"/>
      <c r="F407" s="51"/>
      <c r="G407" s="51"/>
      <c r="H407" s="51"/>
      <c r="I407" s="51"/>
      <c r="J407" s="51"/>
      <c r="K407" s="51"/>
      <c r="L407" s="14"/>
      <c r="M407" s="14"/>
      <c r="N407" s="14"/>
      <c r="O407" s="14"/>
      <c r="P407" s="14"/>
      <c r="Q407" s="14"/>
      <c r="R407" s="14"/>
      <c r="S407" s="14"/>
      <c r="T407" s="14"/>
      <c r="U407" s="14"/>
      <c r="V407" s="14"/>
      <c r="W407" s="14"/>
      <c r="X407" s="14"/>
      <c r="Y407" s="14"/>
      <c r="Z407" s="14"/>
      <c r="AA407" s="14"/>
      <c r="AB407" s="14"/>
      <c r="AC407" s="14"/>
      <c r="AD407" s="14"/>
      <c r="AE407" s="14"/>
      <c r="AF407" s="14"/>
      <c r="AG407" s="14"/>
    </row>
    <row r="408" spans="2:33" s="1" customFormat="1" x14ac:dyDescent="0.3">
      <c r="B408" s="51"/>
      <c r="C408" s="51"/>
      <c r="D408" s="51"/>
      <c r="E408" s="51"/>
      <c r="F408" s="51"/>
      <c r="G408" s="51"/>
      <c r="H408" s="51"/>
      <c r="I408" s="51"/>
      <c r="J408" s="51"/>
      <c r="K408" s="51"/>
      <c r="L408" s="14"/>
      <c r="M408" s="14"/>
      <c r="N408" s="14"/>
      <c r="O408" s="14"/>
      <c r="P408" s="14"/>
      <c r="Q408" s="14"/>
      <c r="R408" s="14"/>
      <c r="S408" s="14"/>
      <c r="T408" s="14"/>
      <c r="U408" s="14"/>
      <c r="V408" s="14"/>
      <c r="W408" s="14"/>
      <c r="X408" s="14"/>
      <c r="Y408" s="14"/>
      <c r="Z408" s="14"/>
      <c r="AA408" s="14"/>
      <c r="AB408" s="14"/>
      <c r="AC408" s="14"/>
      <c r="AD408" s="14"/>
      <c r="AE408" s="14"/>
      <c r="AF408" s="14"/>
      <c r="AG408" s="14"/>
    </row>
    <row r="409" spans="2:33" s="1" customFormat="1" x14ac:dyDescent="0.3">
      <c r="B409" s="51"/>
      <c r="C409" s="51"/>
      <c r="D409" s="51"/>
      <c r="E409" s="51"/>
      <c r="F409" s="51"/>
      <c r="G409" s="51"/>
      <c r="H409" s="51"/>
      <c r="I409" s="51"/>
      <c r="J409" s="51"/>
      <c r="K409" s="51"/>
      <c r="L409" s="14"/>
      <c r="M409" s="14"/>
      <c r="N409" s="14"/>
      <c r="O409" s="14"/>
      <c r="P409" s="14"/>
      <c r="Q409" s="14"/>
      <c r="R409" s="14"/>
      <c r="S409" s="14"/>
      <c r="T409" s="14"/>
      <c r="U409" s="14"/>
      <c r="V409" s="14"/>
      <c r="W409" s="14"/>
      <c r="X409" s="14"/>
      <c r="Y409" s="14"/>
      <c r="Z409" s="14"/>
      <c r="AA409" s="14"/>
      <c r="AB409" s="14"/>
      <c r="AC409" s="14"/>
      <c r="AD409" s="14"/>
      <c r="AE409" s="14"/>
      <c r="AF409" s="14"/>
      <c r="AG409" s="14"/>
    </row>
    <row r="410" spans="2:33" s="1" customFormat="1" x14ac:dyDescent="0.3">
      <c r="B410" s="51"/>
      <c r="C410" s="51"/>
      <c r="D410" s="51"/>
      <c r="E410" s="51"/>
      <c r="F410" s="51"/>
      <c r="G410" s="51"/>
      <c r="H410" s="51"/>
      <c r="I410" s="51"/>
      <c r="J410" s="51"/>
      <c r="K410" s="51"/>
      <c r="L410" s="14"/>
      <c r="M410" s="14"/>
      <c r="N410" s="14"/>
      <c r="O410" s="14"/>
      <c r="P410" s="14"/>
      <c r="Q410" s="14"/>
      <c r="R410" s="14"/>
      <c r="S410" s="14"/>
      <c r="T410" s="14"/>
      <c r="U410" s="14"/>
      <c r="V410" s="14"/>
      <c r="W410" s="14"/>
      <c r="X410" s="14"/>
      <c r="Y410" s="14"/>
      <c r="Z410" s="14"/>
      <c r="AA410" s="14"/>
      <c r="AB410" s="14"/>
      <c r="AC410" s="14"/>
      <c r="AD410" s="14"/>
      <c r="AE410" s="14"/>
      <c r="AF410" s="14"/>
      <c r="AG410" s="14"/>
    </row>
    <row r="411" spans="2:33" s="1" customFormat="1" x14ac:dyDescent="0.3">
      <c r="B411" s="51"/>
      <c r="C411" s="51"/>
      <c r="D411" s="51"/>
      <c r="E411" s="51"/>
      <c r="F411" s="51"/>
      <c r="G411" s="51"/>
      <c r="H411" s="51"/>
      <c r="I411" s="51"/>
      <c r="J411" s="51"/>
      <c r="K411" s="51"/>
      <c r="L411" s="14"/>
      <c r="M411" s="14"/>
      <c r="N411" s="14"/>
      <c r="O411" s="14"/>
      <c r="P411" s="14"/>
      <c r="Q411" s="14"/>
      <c r="R411" s="14"/>
      <c r="S411" s="14"/>
      <c r="T411" s="14"/>
      <c r="U411" s="14"/>
      <c r="V411" s="14"/>
      <c r="W411" s="14"/>
      <c r="X411" s="14"/>
      <c r="Y411" s="14"/>
      <c r="Z411" s="14"/>
      <c r="AA411" s="14"/>
      <c r="AB411" s="14"/>
      <c r="AC411" s="14"/>
      <c r="AD411" s="14"/>
      <c r="AE411" s="14"/>
      <c r="AF411" s="14"/>
      <c r="AG411" s="14"/>
    </row>
    <row r="412" spans="2:33" s="1" customFormat="1" x14ac:dyDescent="0.3">
      <c r="B412" s="51"/>
      <c r="C412" s="51"/>
      <c r="D412" s="51"/>
      <c r="E412" s="51"/>
      <c r="F412" s="51"/>
      <c r="G412" s="51"/>
      <c r="H412" s="51"/>
      <c r="I412" s="51"/>
      <c r="J412" s="51"/>
      <c r="K412" s="51"/>
      <c r="L412" s="14"/>
      <c r="M412" s="14"/>
      <c r="N412" s="14"/>
      <c r="O412" s="14"/>
      <c r="P412" s="14"/>
      <c r="Q412" s="14"/>
      <c r="R412" s="14"/>
      <c r="S412" s="14"/>
      <c r="T412" s="14"/>
      <c r="U412" s="14"/>
      <c r="V412" s="14"/>
      <c r="W412" s="14"/>
      <c r="X412" s="14"/>
      <c r="Y412" s="14"/>
      <c r="Z412" s="14"/>
      <c r="AA412" s="14"/>
      <c r="AB412" s="14"/>
      <c r="AC412" s="14"/>
      <c r="AD412" s="14"/>
      <c r="AE412" s="14"/>
      <c r="AF412" s="14"/>
      <c r="AG412" s="14"/>
    </row>
    <row r="413" spans="2:33" s="1" customFormat="1" x14ac:dyDescent="0.3">
      <c r="B413" s="51"/>
      <c r="C413" s="51"/>
      <c r="D413" s="51"/>
      <c r="E413" s="51"/>
      <c r="F413" s="51"/>
      <c r="G413" s="51"/>
      <c r="H413" s="51"/>
      <c r="I413" s="51"/>
      <c r="J413" s="51"/>
      <c r="K413" s="51"/>
      <c r="L413" s="14"/>
      <c r="M413" s="14"/>
      <c r="N413" s="14"/>
      <c r="O413" s="14"/>
      <c r="P413" s="14"/>
      <c r="Q413" s="14"/>
      <c r="R413" s="14"/>
      <c r="S413" s="14"/>
      <c r="T413" s="14"/>
      <c r="U413" s="14"/>
      <c r="V413" s="14"/>
      <c r="W413" s="14"/>
      <c r="X413" s="14"/>
      <c r="Y413" s="14"/>
      <c r="Z413" s="14"/>
      <c r="AA413" s="14"/>
      <c r="AB413" s="14"/>
      <c r="AC413" s="14"/>
      <c r="AD413" s="14"/>
      <c r="AE413" s="14"/>
      <c r="AF413" s="14"/>
      <c r="AG413" s="14"/>
    </row>
    <row r="414" spans="2:33" s="1" customFormat="1" x14ac:dyDescent="0.3">
      <c r="B414" s="51"/>
      <c r="C414" s="51"/>
      <c r="D414" s="51"/>
      <c r="E414" s="51"/>
      <c r="F414" s="51"/>
      <c r="G414" s="51"/>
      <c r="H414" s="51"/>
      <c r="I414" s="51"/>
      <c r="J414" s="51"/>
      <c r="K414" s="51"/>
      <c r="L414" s="14"/>
      <c r="M414" s="14"/>
      <c r="N414" s="14"/>
      <c r="O414" s="14"/>
      <c r="P414" s="14"/>
      <c r="Q414" s="14"/>
      <c r="R414" s="14"/>
      <c r="S414" s="14"/>
      <c r="T414" s="14"/>
      <c r="U414" s="14"/>
      <c r="V414" s="14"/>
      <c r="W414" s="14"/>
      <c r="X414" s="14"/>
      <c r="Y414" s="14"/>
      <c r="Z414" s="14"/>
      <c r="AA414" s="14"/>
      <c r="AB414" s="14"/>
      <c r="AC414" s="14"/>
      <c r="AD414" s="14"/>
      <c r="AE414" s="14"/>
      <c r="AF414" s="14"/>
      <c r="AG414" s="14"/>
    </row>
    <row r="415" spans="2:33" s="1" customFormat="1" x14ac:dyDescent="0.3">
      <c r="B415" s="51"/>
      <c r="C415" s="51"/>
      <c r="D415" s="51"/>
      <c r="E415" s="51"/>
      <c r="F415" s="51"/>
      <c r="G415" s="51"/>
      <c r="H415" s="51"/>
      <c r="I415" s="51"/>
      <c r="J415" s="51"/>
      <c r="K415" s="51"/>
      <c r="L415" s="14"/>
      <c r="M415" s="14"/>
      <c r="N415" s="14"/>
      <c r="O415" s="14"/>
      <c r="P415" s="14"/>
      <c r="Q415" s="14"/>
      <c r="R415" s="14"/>
      <c r="S415" s="14"/>
      <c r="T415" s="14"/>
      <c r="U415" s="14"/>
      <c r="V415" s="14"/>
      <c r="W415" s="14"/>
      <c r="X415" s="14"/>
      <c r="Y415" s="14"/>
      <c r="Z415" s="14"/>
      <c r="AA415" s="14"/>
      <c r="AB415" s="14"/>
      <c r="AC415" s="14"/>
      <c r="AD415" s="14"/>
      <c r="AE415" s="14"/>
      <c r="AF415" s="14"/>
      <c r="AG415" s="14"/>
    </row>
    <row r="416" spans="2:33" s="1" customFormat="1" x14ac:dyDescent="0.3">
      <c r="B416" s="51"/>
      <c r="C416" s="51"/>
      <c r="D416" s="51"/>
      <c r="E416" s="51"/>
      <c r="F416" s="51"/>
      <c r="G416" s="51"/>
      <c r="H416" s="51"/>
      <c r="I416" s="51"/>
      <c r="J416" s="51"/>
      <c r="K416" s="51"/>
      <c r="L416" s="14"/>
      <c r="M416" s="14"/>
      <c r="N416" s="14"/>
      <c r="O416" s="14"/>
      <c r="P416" s="14"/>
      <c r="Q416" s="14"/>
      <c r="R416" s="14"/>
      <c r="S416" s="14"/>
      <c r="T416" s="14"/>
      <c r="U416" s="14"/>
      <c r="V416" s="14"/>
      <c r="W416" s="14"/>
      <c r="X416" s="14"/>
      <c r="Y416" s="14"/>
      <c r="Z416" s="14"/>
      <c r="AA416" s="14"/>
      <c r="AB416" s="14"/>
      <c r="AC416" s="14"/>
      <c r="AD416" s="14"/>
      <c r="AE416" s="14"/>
      <c r="AF416" s="14"/>
      <c r="AG416" s="14"/>
    </row>
    <row r="417" spans="2:33" s="1" customFormat="1" x14ac:dyDescent="0.3">
      <c r="B417" s="51"/>
      <c r="C417" s="51"/>
      <c r="D417" s="51"/>
      <c r="E417" s="51"/>
      <c r="F417" s="51"/>
      <c r="G417" s="51"/>
      <c r="H417" s="51"/>
      <c r="I417" s="51"/>
      <c r="J417" s="51"/>
      <c r="K417" s="51"/>
      <c r="L417" s="14"/>
      <c r="M417" s="14"/>
      <c r="N417" s="14"/>
      <c r="O417" s="14"/>
      <c r="P417" s="14"/>
      <c r="Q417" s="14"/>
      <c r="R417" s="14"/>
      <c r="S417" s="14"/>
      <c r="T417" s="14"/>
      <c r="U417" s="14"/>
      <c r="V417" s="14"/>
      <c r="W417" s="14"/>
      <c r="X417" s="14"/>
      <c r="Y417" s="14"/>
      <c r="Z417" s="14"/>
      <c r="AA417" s="14"/>
      <c r="AB417" s="14"/>
      <c r="AC417" s="14"/>
      <c r="AD417" s="14"/>
      <c r="AE417" s="14"/>
      <c r="AF417" s="14"/>
      <c r="AG417" s="14"/>
    </row>
    <row r="418" spans="2:33" s="1" customFormat="1" x14ac:dyDescent="0.3">
      <c r="B418" s="51"/>
      <c r="C418" s="51"/>
      <c r="D418" s="51"/>
      <c r="E418" s="51"/>
      <c r="F418" s="51"/>
      <c r="G418" s="51"/>
      <c r="H418" s="51"/>
      <c r="I418" s="51"/>
      <c r="J418" s="51"/>
      <c r="K418" s="51"/>
      <c r="L418" s="14"/>
      <c r="M418" s="14"/>
      <c r="N418" s="14"/>
      <c r="O418" s="14"/>
      <c r="P418" s="14"/>
      <c r="Q418" s="14"/>
      <c r="R418" s="14"/>
      <c r="S418" s="14"/>
      <c r="T418" s="14"/>
      <c r="U418" s="14"/>
      <c r="V418" s="14"/>
      <c r="W418" s="14"/>
      <c r="X418" s="14"/>
      <c r="Y418" s="14"/>
      <c r="Z418" s="14"/>
      <c r="AA418" s="14"/>
      <c r="AB418" s="14"/>
      <c r="AC418" s="14"/>
      <c r="AD418" s="14"/>
      <c r="AE418" s="14"/>
      <c r="AF418" s="14"/>
      <c r="AG418" s="14"/>
    </row>
    <row r="419" spans="2:33" s="1" customFormat="1" x14ac:dyDescent="0.3">
      <c r="B419" s="51"/>
      <c r="C419" s="51"/>
      <c r="D419" s="51"/>
      <c r="E419" s="51"/>
      <c r="F419" s="51"/>
      <c r="G419" s="51"/>
      <c r="H419" s="51"/>
      <c r="I419" s="51"/>
      <c r="J419" s="51"/>
      <c r="K419" s="51"/>
      <c r="L419" s="14"/>
      <c r="M419" s="14"/>
      <c r="N419" s="14"/>
      <c r="O419" s="14"/>
      <c r="P419" s="14"/>
      <c r="Q419" s="14"/>
      <c r="R419" s="14"/>
      <c r="S419" s="14"/>
      <c r="T419" s="14"/>
      <c r="U419" s="14"/>
      <c r="V419" s="14"/>
      <c r="W419" s="14"/>
      <c r="X419" s="14"/>
      <c r="Y419" s="14"/>
      <c r="Z419" s="14"/>
      <c r="AA419" s="14"/>
      <c r="AB419" s="14"/>
      <c r="AC419" s="14"/>
      <c r="AD419" s="14"/>
      <c r="AE419" s="14"/>
      <c r="AF419" s="14"/>
      <c r="AG419" s="14"/>
    </row>
    <row r="420" spans="2:33" s="1" customFormat="1" x14ac:dyDescent="0.3">
      <c r="B420" s="51"/>
      <c r="C420" s="51"/>
      <c r="D420" s="51"/>
      <c r="E420" s="51"/>
      <c r="F420" s="51"/>
      <c r="G420" s="51"/>
      <c r="H420" s="51"/>
      <c r="I420" s="51"/>
      <c r="J420" s="51"/>
      <c r="K420" s="51"/>
      <c r="L420" s="14"/>
      <c r="M420" s="14"/>
      <c r="N420" s="14"/>
      <c r="O420" s="14"/>
      <c r="P420" s="14"/>
      <c r="Q420" s="14"/>
      <c r="R420" s="14"/>
      <c r="S420" s="14"/>
      <c r="T420" s="14"/>
      <c r="U420" s="14"/>
      <c r="V420" s="14"/>
      <c r="W420" s="14"/>
      <c r="X420" s="14"/>
      <c r="Y420" s="14"/>
      <c r="Z420" s="14"/>
      <c r="AA420" s="14"/>
      <c r="AB420" s="14"/>
      <c r="AC420" s="14"/>
      <c r="AD420" s="14"/>
      <c r="AE420" s="14"/>
      <c r="AF420" s="14"/>
      <c r="AG420" s="14"/>
    </row>
    <row r="421" spans="2:33" s="1" customFormat="1" x14ac:dyDescent="0.3">
      <c r="B421" s="51"/>
      <c r="C421" s="51"/>
      <c r="D421" s="51"/>
      <c r="E421" s="51"/>
      <c r="F421" s="51"/>
      <c r="G421" s="51"/>
      <c r="H421" s="51"/>
      <c r="I421" s="51"/>
      <c r="J421" s="51"/>
      <c r="K421" s="51"/>
      <c r="L421" s="14"/>
      <c r="M421" s="14"/>
      <c r="N421" s="14"/>
      <c r="O421" s="14"/>
      <c r="P421" s="14"/>
      <c r="Q421" s="14"/>
      <c r="R421" s="14"/>
      <c r="S421" s="14"/>
      <c r="T421" s="14"/>
      <c r="U421" s="14"/>
      <c r="V421" s="14"/>
      <c r="W421" s="14"/>
      <c r="X421" s="14"/>
      <c r="Y421" s="14"/>
      <c r="Z421" s="14"/>
      <c r="AA421" s="14"/>
      <c r="AB421" s="14"/>
      <c r="AC421" s="14"/>
      <c r="AD421" s="14"/>
      <c r="AE421" s="14"/>
      <c r="AF421" s="14"/>
      <c r="AG421" s="14"/>
    </row>
    <row r="422" spans="2:33" s="1" customFormat="1" x14ac:dyDescent="0.3">
      <c r="B422" s="51"/>
      <c r="C422" s="51"/>
      <c r="D422" s="51"/>
      <c r="E422" s="51"/>
      <c r="F422" s="51"/>
      <c r="G422" s="51"/>
      <c r="H422" s="51"/>
      <c r="I422" s="51"/>
      <c r="J422" s="51"/>
      <c r="K422" s="51"/>
      <c r="L422" s="14"/>
      <c r="M422" s="14"/>
      <c r="N422" s="14"/>
      <c r="O422" s="14"/>
      <c r="P422" s="14"/>
      <c r="Q422" s="14"/>
      <c r="R422" s="14"/>
      <c r="S422" s="14"/>
      <c r="T422" s="14"/>
      <c r="U422" s="14"/>
      <c r="V422" s="14"/>
      <c r="W422" s="14"/>
      <c r="X422" s="14"/>
      <c r="Y422" s="14"/>
      <c r="Z422" s="14"/>
      <c r="AA422" s="14"/>
      <c r="AB422" s="14"/>
      <c r="AC422" s="14"/>
      <c r="AD422" s="14"/>
      <c r="AE422" s="14"/>
      <c r="AF422" s="14"/>
      <c r="AG422" s="14"/>
    </row>
    <row r="423" spans="2:33" s="1" customFormat="1" x14ac:dyDescent="0.3">
      <c r="B423" s="51"/>
      <c r="C423" s="51"/>
      <c r="D423" s="51"/>
      <c r="E423" s="51"/>
      <c r="F423" s="51"/>
      <c r="G423" s="51"/>
      <c r="H423" s="51"/>
      <c r="I423" s="51"/>
      <c r="J423" s="51"/>
      <c r="K423" s="51"/>
      <c r="L423" s="14"/>
      <c r="M423" s="14"/>
      <c r="N423" s="14"/>
      <c r="O423" s="14"/>
      <c r="P423" s="14"/>
      <c r="Q423" s="14"/>
      <c r="R423" s="14"/>
      <c r="S423" s="14"/>
      <c r="T423" s="14"/>
      <c r="U423" s="14"/>
      <c r="V423" s="14"/>
      <c r="W423" s="14"/>
      <c r="X423" s="14"/>
      <c r="Y423" s="14"/>
      <c r="Z423" s="14"/>
      <c r="AA423" s="14"/>
      <c r="AB423" s="14"/>
      <c r="AC423" s="14"/>
      <c r="AD423" s="14"/>
      <c r="AE423" s="14"/>
      <c r="AF423" s="14"/>
      <c r="AG423" s="14"/>
    </row>
    <row r="424" spans="2:33" s="1" customFormat="1" x14ac:dyDescent="0.3">
      <c r="B424" s="51"/>
      <c r="C424" s="51"/>
      <c r="D424" s="51"/>
      <c r="E424" s="51"/>
      <c r="F424" s="51"/>
      <c r="G424" s="51"/>
      <c r="H424" s="51"/>
      <c r="I424" s="51"/>
      <c r="J424" s="51"/>
      <c r="K424" s="51"/>
      <c r="L424" s="14"/>
      <c r="M424" s="14"/>
      <c r="N424" s="14"/>
      <c r="O424" s="14"/>
      <c r="P424" s="14"/>
      <c r="Q424" s="14"/>
      <c r="R424" s="14"/>
      <c r="S424" s="14"/>
      <c r="T424" s="14"/>
      <c r="U424" s="14"/>
      <c r="V424" s="14"/>
      <c r="W424" s="14"/>
      <c r="X424" s="14"/>
      <c r="Y424" s="14"/>
      <c r="Z424" s="14"/>
      <c r="AA424" s="14"/>
      <c r="AB424" s="14"/>
      <c r="AC424" s="14"/>
      <c r="AD424" s="14"/>
      <c r="AE424" s="14"/>
      <c r="AF424" s="14"/>
      <c r="AG424" s="14"/>
    </row>
    <row r="425" spans="2:33" s="1" customFormat="1" x14ac:dyDescent="0.3">
      <c r="B425" s="51"/>
      <c r="C425" s="51"/>
      <c r="D425" s="51"/>
      <c r="E425" s="51"/>
      <c r="F425" s="51"/>
      <c r="G425" s="51"/>
      <c r="H425" s="51"/>
      <c r="I425" s="51"/>
      <c r="J425" s="51"/>
      <c r="K425" s="51"/>
      <c r="L425" s="14"/>
      <c r="M425" s="14"/>
      <c r="N425" s="14"/>
      <c r="O425" s="14"/>
      <c r="P425" s="14"/>
      <c r="Q425" s="14"/>
      <c r="R425" s="14"/>
      <c r="S425" s="14"/>
      <c r="T425" s="14"/>
      <c r="U425" s="14"/>
      <c r="V425" s="14"/>
      <c r="W425" s="14"/>
      <c r="X425" s="14"/>
      <c r="Y425" s="14"/>
      <c r="Z425" s="14"/>
      <c r="AA425" s="14"/>
      <c r="AB425" s="14"/>
      <c r="AC425" s="14"/>
      <c r="AD425" s="14"/>
      <c r="AE425" s="14"/>
      <c r="AF425" s="14"/>
      <c r="AG425" s="14"/>
    </row>
    <row r="426" spans="2:33" s="1" customFormat="1" x14ac:dyDescent="0.3">
      <c r="B426" s="51"/>
      <c r="C426" s="51"/>
      <c r="D426" s="51"/>
      <c r="E426" s="51"/>
      <c r="F426" s="51"/>
      <c r="G426" s="51"/>
      <c r="H426" s="51"/>
      <c r="I426" s="51"/>
      <c r="J426" s="51"/>
      <c r="K426" s="51"/>
      <c r="L426" s="14"/>
      <c r="M426" s="14"/>
      <c r="N426" s="14"/>
      <c r="O426" s="14"/>
      <c r="P426" s="14"/>
      <c r="Q426" s="14"/>
      <c r="R426" s="14"/>
      <c r="S426" s="14"/>
      <c r="T426" s="14"/>
      <c r="U426" s="14"/>
      <c r="V426" s="14"/>
      <c r="W426" s="14"/>
      <c r="X426" s="14"/>
      <c r="Y426" s="14"/>
      <c r="Z426" s="14"/>
      <c r="AA426" s="14"/>
      <c r="AB426" s="14"/>
      <c r="AC426" s="14"/>
      <c r="AD426" s="14"/>
      <c r="AE426" s="14"/>
      <c r="AF426" s="14"/>
      <c r="AG426" s="14"/>
    </row>
    <row r="427" spans="2:33" s="1" customFormat="1" x14ac:dyDescent="0.3">
      <c r="B427" s="51"/>
      <c r="C427" s="51"/>
      <c r="D427" s="51"/>
      <c r="E427" s="51"/>
      <c r="F427" s="51"/>
      <c r="G427" s="51"/>
      <c r="H427" s="51"/>
      <c r="I427" s="51"/>
      <c r="J427" s="51"/>
      <c r="K427" s="51"/>
      <c r="L427" s="14"/>
      <c r="M427" s="14"/>
      <c r="N427" s="14"/>
      <c r="O427" s="14"/>
      <c r="P427" s="14"/>
      <c r="Q427" s="14"/>
      <c r="R427" s="14"/>
      <c r="S427" s="14"/>
      <c r="T427" s="14"/>
      <c r="U427" s="14"/>
      <c r="V427" s="14"/>
      <c r="W427" s="14"/>
      <c r="X427" s="14"/>
      <c r="Y427" s="14"/>
      <c r="Z427" s="14"/>
      <c r="AA427" s="14"/>
      <c r="AB427" s="14"/>
      <c r="AC427" s="14"/>
      <c r="AD427" s="14"/>
      <c r="AE427" s="14"/>
      <c r="AF427" s="14"/>
      <c r="AG427" s="14"/>
    </row>
    <row r="428" spans="2:33" s="1" customFormat="1" x14ac:dyDescent="0.3">
      <c r="B428" s="51"/>
      <c r="C428" s="51"/>
      <c r="D428" s="51"/>
      <c r="E428" s="51"/>
      <c r="F428" s="51"/>
      <c r="G428" s="51"/>
      <c r="H428" s="51"/>
      <c r="I428" s="51"/>
      <c r="J428" s="51"/>
      <c r="K428" s="51"/>
      <c r="L428" s="14"/>
      <c r="M428" s="14"/>
      <c r="N428" s="14"/>
      <c r="O428" s="14"/>
      <c r="P428" s="14"/>
      <c r="Q428" s="14"/>
      <c r="R428" s="14"/>
      <c r="S428" s="14"/>
      <c r="T428" s="14"/>
      <c r="U428" s="14"/>
      <c r="V428" s="14"/>
      <c r="W428" s="14"/>
      <c r="X428" s="14"/>
      <c r="Y428" s="14"/>
      <c r="Z428" s="14"/>
      <c r="AA428" s="14"/>
      <c r="AB428" s="14"/>
      <c r="AC428" s="14"/>
      <c r="AD428" s="14"/>
      <c r="AE428" s="14"/>
      <c r="AF428" s="14"/>
      <c r="AG428" s="14"/>
    </row>
    <row r="429" spans="2:33" s="1" customFormat="1" x14ac:dyDescent="0.3">
      <c r="B429" s="51"/>
      <c r="C429" s="51"/>
      <c r="D429" s="51"/>
      <c r="E429" s="51"/>
      <c r="F429" s="51"/>
      <c r="G429" s="51"/>
      <c r="H429" s="51"/>
      <c r="I429" s="51"/>
      <c r="J429" s="51"/>
      <c r="K429" s="51"/>
      <c r="L429" s="14"/>
      <c r="M429" s="14"/>
      <c r="N429" s="14"/>
      <c r="O429" s="14"/>
      <c r="P429" s="14"/>
      <c r="Q429" s="14"/>
      <c r="R429" s="14"/>
      <c r="S429" s="14"/>
      <c r="T429" s="14"/>
      <c r="U429" s="14"/>
      <c r="V429" s="14"/>
      <c r="W429" s="14"/>
      <c r="X429" s="14"/>
      <c r="Y429" s="14"/>
      <c r="Z429" s="14"/>
      <c r="AA429" s="14"/>
      <c r="AB429" s="14"/>
      <c r="AC429" s="14"/>
      <c r="AD429" s="14"/>
      <c r="AE429" s="14"/>
      <c r="AF429" s="14"/>
      <c r="AG429" s="14"/>
    </row>
    <row r="430" spans="2:33" s="1" customFormat="1" x14ac:dyDescent="0.3">
      <c r="B430" s="51"/>
      <c r="C430" s="51"/>
      <c r="D430" s="51"/>
      <c r="E430" s="51"/>
      <c r="F430" s="51"/>
      <c r="G430" s="51"/>
      <c r="H430" s="51"/>
      <c r="I430" s="51"/>
      <c r="J430" s="51"/>
      <c r="K430" s="51"/>
      <c r="L430" s="14"/>
      <c r="M430" s="14"/>
      <c r="N430" s="14"/>
      <c r="O430" s="14"/>
      <c r="P430" s="14"/>
      <c r="Q430" s="14"/>
      <c r="R430" s="14"/>
      <c r="S430" s="14"/>
      <c r="T430" s="14"/>
      <c r="U430" s="14"/>
      <c r="V430" s="14"/>
      <c r="W430" s="14"/>
      <c r="X430" s="14"/>
      <c r="Y430" s="14"/>
      <c r="Z430" s="14"/>
      <c r="AA430" s="14"/>
      <c r="AB430" s="14"/>
      <c r="AC430" s="14"/>
      <c r="AD430" s="14"/>
      <c r="AE430" s="14"/>
      <c r="AF430" s="14"/>
      <c r="AG430" s="14"/>
    </row>
    <row r="431" spans="2:33" s="1" customFormat="1" x14ac:dyDescent="0.3">
      <c r="B431" s="51"/>
      <c r="C431" s="51"/>
      <c r="D431" s="51"/>
      <c r="E431" s="51"/>
      <c r="F431" s="51"/>
      <c r="G431" s="51"/>
      <c r="H431" s="51"/>
      <c r="I431" s="51"/>
      <c r="J431" s="51"/>
      <c r="K431" s="51"/>
      <c r="L431" s="14"/>
      <c r="M431" s="14"/>
      <c r="N431" s="14"/>
      <c r="O431" s="14"/>
      <c r="P431" s="14"/>
      <c r="Q431" s="14"/>
      <c r="R431" s="14"/>
      <c r="S431" s="14"/>
      <c r="T431" s="14"/>
      <c r="U431" s="14"/>
      <c r="V431" s="14"/>
      <c r="W431" s="14"/>
      <c r="X431" s="14"/>
      <c r="Y431" s="14"/>
      <c r="Z431" s="14"/>
      <c r="AA431" s="14"/>
      <c r="AB431" s="14"/>
      <c r="AC431" s="14"/>
      <c r="AD431" s="14"/>
      <c r="AE431" s="14"/>
      <c r="AF431" s="14"/>
      <c r="AG431" s="14"/>
    </row>
    <row r="432" spans="2:33" s="1" customFormat="1" x14ac:dyDescent="0.3">
      <c r="B432" s="51"/>
      <c r="C432" s="51"/>
      <c r="D432" s="51"/>
      <c r="E432" s="51"/>
      <c r="F432" s="51"/>
      <c r="G432" s="51"/>
      <c r="H432" s="51"/>
      <c r="I432" s="51"/>
      <c r="J432" s="51"/>
      <c r="K432" s="51"/>
      <c r="L432" s="14"/>
      <c r="M432" s="14"/>
      <c r="N432" s="14"/>
      <c r="O432" s="14"/>
      <c r="P432" s="14"/>
      <c r="Q432" s="14"/>
      <c r="R432" s="14"/>
      <c r="S432" s="14"/>
      <c r="T432" s="14"/>
      <c r="U432" s="14"/>
      <c r="V432" s="14"/>
      <c r="W432" s="14"/>
      <c r="X432" s="14"/>
      <c r="Y432" s="14"/>
      <c r="Z432" s="14"/>
      <c r="AA432" s="14"/>
      <c r="AB432" s="14"/>
      <c r="AC432" s="14"/>
      <c r="AD432" s="14"/>
      <c r="AE432" s="14"/>
      <c r="AF432" s="14"/>
      <c r="AG432" s="14"/>
    </row>
    <row r="433" spans="2:33" s="1" customFormat="1" x14ac:dyDescent="0.3">
      <c r="B433" s="51"/>
      <c r="C433" s="51"/>
      <c r="D433" s="51"/>
      <c r="E433" s="51"/>
      <c r="F433" s="51"/>
      <c r="G433" s="51"/>
      <c r="H433" s="51"/>
      <c r="I433" s="51"/>
      <c r="J433" s="51"/>
      <c r="K433" s="51"/>
      <c r="L433" s="14"/>
      <c r="M433" s="14"/>
      <c r="N433" s="14"/>
      <c r="O433" s="14"/>
      <c r="P433" s="14"/>
      <c r="Q433" s="14"/>
      <c r="R433" s="14"/>
      <c r="S433" s="14"/>
      <c r="T433" s="14"/>
      <c r="U433" s="14"/>
      <c r="V433" s="14"/>
      <c r="W433" s="14"/>
      <c r="X433" s="14"/>
      <c r="Y433" s="14"/>
      <c r="Z433" s="14"/>
      <c r="AA433" s="14"/>
      <c r="AB433" s="14"/>
      <c r="AC433" s="14"/>
      <c r="AD433" s="14"/>
      <c r="AE433" s="14"/>
      <c r="AF433" s="14"/>
      <c r="AG433" s="14"/>
    </row>
    <row r="434" spans="2:33" s="1" customFormat="1" x14ac:dyDescent="0.3">
      <c r="B434" s="51"/>
      <c r="C434" s="51"/>
      <c r="D434" s="51"/>
      <c r="E434" s="51"/>
      <c r="F434" s="51"/>
      <c r="G434" s="51"/>
      <c r="H434" s="51"/>
      <c r="I434" s="51"/>
      <c r="J434" s="51"/>
      <c r="K434" s="51"/>
      <c r="L434" s="14"/>
      <c r="M434" s="14"/>
      <c r="N434" s="14"/>
      <c r="O434" s="14"/>
      <c r="P434" s="14"/>
      <c r="Q434" s="14"/>
      <c r="R434" s="14"/>
      <c r="S434" s="14"/>
      <c r="T434" s="14"/>
      <c r="U434" s="14"/>
      <c r="V434" s="14"/>
      <c r="W434" s="14"/>
      <c r="X434" s="14"/>
      <c r="Y434" s="14"/>
      <c r="Z434" s="14"/>
      <c r="AA434" s="14"/>
      <c r="AB434" s="14"/>
      <c r="AC434" s="14"/>
      <c r="AD434" s="14"/>
      <c r="AE434" s="14"/>
      <c r="AF434" s="14"/>
      <c r="AG434" s="14"/>
    </row>
    <row r="435" spans="2:33" s="1" customFormat="1" x14ac:dyDescent="0.3">
      <c r="B435" s="51"/>
      <c r="C435" s="51"/>
      <c r="D435" s="51"/>
      <c r="E435" s="51"/>
      <c r="F435" s="51"/>
      <c r="G435" s="51"/>
      <c r="H435" s="51"/>
      <c r="I435" s="51"/>
      <c r="J435" s="51"/>
      <c r="K435" s="51"/>
      <c r="L435" s="14"/>
      <c r="M435" s="14"/>
      <c r="N435" s="14"/>
      <c r="O435" s="14"/>
      <c r="P435" s="14"/>
      <c r="Q435" s="14"/>
      <c r="R435" s="14"/>
      <c r="S435" s="14"/>
      <c r="T435" s="14"/>
      <c r="U435" s="14"/>
      <c r="V435" s="14"/>
      <c r="W435" s="14"/>
      <c r="X435" s="14"/>
      <c r="Y435" s="14"/>
      <c r="Z435" s="14"/>
      <c r="AA435" s="14"/>
      <c r="AB435" s="14"/>
      <c r="AC435" s="14"/>
      <c r="AD435" s="14"/>
      <c r="AE435" s="14"/>
      <c r="AF435" s="14"/>
      <c r="AG435" s="14"/>
    </row>
    <row r="436" spans="2:33" s="1" customFormat="1" x14ac:dyDescent="0.3">
      <c r="I436" s="32"/>
      <c r="L436" s="14"/>
      <c r="M436" s="14"/>
      <c r="N436" s="14"/>
      <c r="O436" s="14"/>
      <c r="P436" s="14"/>
      <c r="Q436" s="14"/>
      <c r="R436" s="14"/>
      <c r="S436" s="14"/>
      <c r="T436" s="14"/>
      <c r="U436" s="14"/>
      <c r="V436" s="14"/>
      <c r="W436" s="14"/>
      <c r="X436" s="14"/>
      <c r="Y436" s="14"/>
      <c r="Z436" s="14"/>
      <c r="AA436" s="14"/>
      <c r="AB436" s="14"/>
      <c r="AC436" s="14"/>
      <c r="AD436" s="14"/>
      <c r="AE436" s="14"/>
      <c r="AF436" s="14"/>
      <c r="AG436" s="14"/>
    </row>
    <row r="437" spans="2:33" s="1" customFormat="1" x14ac:dyDescent="0.3">
      <c r="I437" s="32"/>
      <c r="L437" s="14"/>
      <c r="M437" s="14"/>
      <c r="N437" s="14"/>
      <c r="O437" s="14"/>
      <c r="P437" s="14"/>
      <c r="Q437" s="14"/>
      <c r="R437" s="14"/>
      <c r="S437" s="14"/>
      <c r="T437" s="14"/>
      <c r="U437" s="14"/>
      <c r="V437" s="14"/>
      <c r="W437" s="14"/>
      <c r="X437" s="14"/>
      <c r="Y437" s="14"/>
      <c r="Z437" s="14"/>
      <c r="AA437" s="14"/>
      <c r="AB437" s="14"/>
      <c r="AC437" s="14"/>
      <c r="AD437" s="14"/>
      <c r="AE437" s="14"/>
      <c r="AF437" s="14"/>
      <c r="AG437" s="14"/>
    </row>
    <row r="438" spans="2:33" s="1" customFormat="1" x14ac:dyDescent="0.3">
      <c r="I438" s="32"/>
      <c r="L438" s="14"/>
      <c r="M438" s="14"/>
      <c r="N438" s="14"/>
      <c r="O438" s="14"/>
      <c r="P438" s="14"/>
      <c r="Q438" s="14"/>
      <c r="R438" s="14"/>
      <c r="S438" s="14"/>
      <c r="T438" s="14"/>
      <c r="U438" s="14"/>
      <c r="V438" s="14"/>
      <c r="W438" s="14"/>
      <c r="X438" s="14"/>
      <c r="Y438" s="14"/>
      <c r="Z438" s="14"/>
      <c r="AA438" s="14"/>
      <c r="AB438" s="14"/>
      <c r="AC438" s="14"/>
      <c r="AD438" s="14"/>
      <c r="AE438" s="14"/>
      <c r="AF438" s="14"/>
      <c r="AG438" s="14"/>
    </row>
    <row r="439" spans="2:33" s="1" customFormat="1" x14ac:dyDescent="0.3">
      <c r="I439" s="32"/>
      <c r="L439" s="14"/>
      <c r="M439" s="14"/>
      <c r="N439" s="14"/>
      <c r="O439" s="14"/>
      <c r="P439" s="14"/>
      <c r="Q439" s="14"/>
      <c r="R439" s="14"/>
      <c r="S439" s="14"/>
      <c r="T439" s="14"/>
      <c r="U439" s="14"/>
      <c r="V439" s="14"/>
      <c r="W439" s="14"/>
      <c r="X439" s="14"/>
      <c r="Y439" s="14"/>
      <c r="Z439" s="14"/>
      <c r="AA439" s="14"/>
      <c r="AB439" s="14"/>
      <c r="AC439" s="14"/>
      <c r="AD439" s="14"/>
      <c r="AE439" s="14"/>
      <c r="AF439" s="14"/>
      <c r="AG439" s="14"/>
    </row>
    <row r="440" spans="2:33" s="1" customFormat="1" x14ac:dyDescent="0.3">
      <c r="I440" s="32"/>
      <c r="L440" s="14"/>
      <c r="M440" s="14"/>
      <c r="N440" s="14"/>
      <c r="O440" s="14"/>
      <c r="P440" s="14"/>
      <c r="Q440" s="14"/>
      <c r="R440" s="14"/>
      <c r="S440" s="14"/>
      <c r="T440" s="14"/>
      <c r="U440" s="14"/>
      <c r="V440" s="14"/>
      <c r="W440" s="14"/>
      <c r="X440" s="14"/>
      <c r="Y440" s="14"/>
      <c r="Z440" s="14"/>
      <c r="AA440" s="14"/>
      <c r="AB440" s="14"/>
      <c r="AC440" s="14"/>
      <c r="AD440" s="14"/>
      <c r="AE440" s="14"/>
      <c r="AF440" s="14"/>
      <c r="AG440" s="14"/>
    </row>
    <row r="441" spans="2:33" s="1" customFormat="1" x14ac:dyDescent="0.3">
      <c r="I441" s="32"/>
      <c r="L441" s="14"/>
      <c r="M441" s="14"/>
      <c r="N441" s="14"/>
      <c r="O441" s="14"/>
      <c r="P441" s="14"/>
      <c r="Q441" s="14"/>
      <c r="R441" s="14"/>
      <c r="S441" s="14"/>
      <c r="T441" s="14"/>
      <c r="U441" s="14"/>
      <c r="V441" s="14"/>
      <c r="W441" s="14"/>
      <c r="X441" s="14"/>
      <c r="Y441" s="14"/>
      <c r="Z441" s="14"/>
      <c r="AA441" s="14"/>
      <c r="AB441" s="14"/>
      <c r="AC441" s="14"/>
      <c r="AD441" s="14"/>
      <c r="AE441" s="14"/>
      <c r="AF441" s="14"/>
      <c r="AG441" s="14"/>
    </row>
    <row r="442" spans="2:33" s="1" customFormat="1" x14ac:dyDescent="0.3">
      <c r="I442" s="32"/>
      <c r="L442" s="14"/>
      <c r="M442" s="14"/>
      <c r="N442" s="14"/>
      <c r="O442" s="14"/>
      <c r="P442" s="14"/>
      <c r="Q442" s="14"/>
      <c r="R442" s="14"/>
      <c r="S442" s="14"/>
      <c r="T442" s="14"/>
      <c r="U442" s="14"/>
      <c r="V442" s="14"/>
      <c r="W442" s="14"/>
      <c r="X442" s="14"/>
      <c r="Y442" s="14"/>
      <c r="Z442" s="14"/>
      <c r="AA442" s="14"/>
      <c r="AB442" s="14"/>
      <c r="AC442" s="14"/>
      <c r="AD442" s="14"/>
      <c r="AE442" s="14"/>
      <c r="AF442" s="14"/>
      <c r="AG442" s="14"/>
    </row>
    <row r="443" spans="2:33" s="1" customFormat="1" x14ac:dyDescent="0.3">
      <c r="I443" s="32"/>
      <c r="L443" s="14"/>
      <c r="M443" s="14"/>
      <c r="N443" s="14"/>
      <c r="O443" s="14"/>
      <c r="P443" s="14"/>
      <c r="Q443" s="14"/>
      <c r="R443" s="14"/>
      <c r="S443" s="14"/>
      <c r="T443" s="14"/>
      <c r="U443" s="14"/>
      <c r="V443" s="14"/>
      <c r="W443" s="14"/>
      <c r="X443" s="14"/>
      <c r="Y443" s="14"/>
      <c r="Z443" s="14"/>
      <c r="AA443" s="14"/>
      <c r="AB443" s="14"/>
      <c r="AC443" s="14"/>
      <c r="AD443" s="14"/>
      <c r="AE443" s="14"/>
      <c r="AF443" s="14"/>
      <c r="AG443" s="14"/>
    </row>
    <row r="444" spans="2:33" s="1" customFormat="1" x14ac:dyDescent="0.3">
      <c r="I444" s="32"/>
      <c r="L444" s="14"/>
      <c r="M444" s="14"/>
      <c r="N444" s="14"/>
      <c r="O444" s="14"/>
      <c r="P444" s="14"/>
      <c r="Q444" s="14"/>
      <c r="R444" s="14"/>
      <c r="S444" s="14"/>
      <c r="T444" s="14"/>
      <c r="U444" s="14"/>
      <c r="V444" s="14"/>
      <c r="W444" s="14"/>
      <c r="X444" s="14"/>
      <c r="Y444" s="14"/>
      <c r="Z444" s="14"/>
      <c r="AA444" s="14"/>
      <c r="AB444" s="14"/>
      <c r="AC444" s="14"/>
      <c r="AD444" s="14"/>
      <c r="AE444" s="14"/>
      <c r="AF444" s="14"/>
      <c r="AG444" s="14"/>
    </row>
    <row r="445" spans="2:33" s="1" customFormat="1" x14ac:dyDescent="0.3">
      <c r="I445" s="32"/>
      <c r="L445" s="14"/>
      <c r="M445" s="14"/>
      <c r="N445" s="14"/>
      <c r="O445" s="14"/>
      <c r="P445" s="14"/>
      <c r="Q445" s="14"/>
      <c r="R445" s="14"/>
      <c r="S445" s="14"/>
      <c r="T445" s="14"/>
      <c r="U445" s="14"/>
      <c r="V445" s="14"/>
      <c r="W445" s="14"/>
      <c r="X445" s="14"/>
      <c r="Y445" s="14"/>
      <c r="Z445" s="14"/>
      <c r="AA445" s="14"/>
      <c r="AB445" s="14"/>
      <c r="AC445" s="14"/>
      <c r="AD445" s="14"/>
      <c r="AE445" s="14"/>
      <c r="AF445" s="14"/>
      <c r="AG445" s="14"/>
    </row>
    <row r="446" spans="2:33" s="1" customFormat="1" x14ac:dyDescent="0.3">
      <c r="I446" s="32"/>
      <c r="L446" s="14"/>
      <c r="M446" s="14"/>
      <c r="N446" s="14"/>
      <c r="O446" s="14"/>
      <c r="P446" s="14"/>
      <c r="Q446" s="14"/>
      <c r="R446" s="14"/>
      <c r="S446" s="14"/>
      <c r="T446" s="14"/>
      <c r="U446" s="14"/>
      <c r="V446" s="14"/>
      <c r="W446" s="14"/>
      <c r="X446" s="14"/>
      <c r="Y446" s="14"/>
      <c r="Z446" s="14"/>
      <c r="AA446" s="14"/>
      <c r="AB446" s="14"/>
      <c r="AC446" s="14"/>
      <c r="AD446" s="14"/>
      <c r="AE446" s="14"/>
      <c r="AF446" s="14"/>
      <c r="AG446" s="14"/>
    </row>
    <row r="447" spans="2:33" s="1" customFormat="1" x14ac:dyDescent="0.3">
      <c r="I447" s="32"/>
      <c r="L447" s="14"/>
      <c r="M447" s="14"/>
      <c r="N447" s="14"/>
      <c r="O447" s="14"/>
      <c r="P447" s="14"/>
      <c r="Q447" s="14"/>
      <c r="R447" s="14"/>
      <c r="S447" s="14"/>
      <c r="T447" s="14"/>
      <c r="U447" s="14"/>
      <c r="V447" s="14"/>
      <c r="W447" s="14"/>
      <c r="X447" s="14"/>
      <c r="Y447" s="14"/>
      <c r="Z447" s="14"/>
      <c r="AA447" s="14"/>
      <c r="AB447" s="14"/>
      <c r="AC447" s="14"/>
      <c r="AD447" s="14"/>
      <c r="AE447" s="14"/>
      <c r="AF447" s="14"/>
      <c r="AG447" s="14"/>
    </row>
    <row r="448" spans="2:33" s="1" customFormat="1" x14ac:dyDescent="0.3">
      <c r="I448" s="32"/>
      <c r="L448" s="14"/>
      <c r="M448" s="14"/>
      <c r="N448" s="14"/>
      <c r="O448" s="14"/>
      <c r="P448" s="14"/>
      <c r="Q448" s="14"/>
      <c r="R448" s="14"/>
      <c r="S448" s="14"/>
      <c r="T448" s="14"/>
      <c r="U448" s="14"/>
      <c r="V448" s="14"/>
      <c r="W448" s="14"/>
      <c r="X448" s="14"/>
      <c r="Y448" s="14"/>
      <c r="Z448" s="14"/>
      <c r="AA448" s="14"/>
      <c r="AB448" s="14"/>
      <c r="AC448" s="14"/>
      <c r="AD448" s="14"/>
      <c r="AE448" s="14"/>
      <c r="AF448" s="14"/>
      <c r="AG448" s="14"/>
    </row>
    <row r="449" spans="9:33" s="1" customFormat="1" x14ac:dyDescent="0.3">
      <c r="I449" s="32"/>
      <c r="L449" s="14"/>
      <c r="M449" s="14"/>
      <c r="N449" s="14"/>
      <c r="O449" s="14"/>
      <c r="P449" s="14"/>
      <c r="Q449" s="14"/>
      <c r="R449" s="14"/>
      <c r="S449" s="14"/>
      <c r="T449" s="14"/>
      <c r="U449" s="14"/>
      <c r="V449" s="14"/>
      <c r="W449" s="14"/>
      <c r="X449" s="14"/>
      <c r="Y449" s="14"/>
      <c r="Z449" s="14"/>
      <c r="AA449" s="14"/>
      <c r="AB449" s="14"/>
      <c r="AC449" s="14"/>
      <c r="AD449" s="14"/>
      <c r="AE449" s="14"/>
      <c r="AF449" s="14"/>
      <c r="AG449" s="14"/>
    </row>
    <row r="450" spans="9:33" s="1" customFormat="1" x14ac:dyDescent="0.3">
      <c r="I450" s="32"/>
      <c r="L450" s="14"/>
      <c r="M450" s="14"/>
      <c r="N450" s="14"/>
      <c r="O450" s="14"/>
      <c r="P450" s="14"/>
      <c r="Q450" s="14"/>
      <c r="R450" s="14"/>
      <c r="S450" s="14"/>
      <c r="T450" s="14"/>
      <c r="U450" s="14"/>
      <c r="V450" s="14"/>
      <c r="W450" s="14"/>
      <c r="X450" s="14"/>
      <c r="Y450" s="14"/>
      <c r="Z450" s="14"/>
      <c r="AA450" s="14"/>
      <c r="AB450" s="14"/>
      <c r="AC450" s="14"/>
      <c r="AD450" s="14"/>
      <c r="AE450" s="14"/>
      <c r="AF450" s="14"/>
      <c r="AG450" s="14"/>
    </row>
    <row r="451" spans="9:33" s="1" customFormat="1" x14ac:dyDescent="0.3">
      <c r="I451" s="32"/>
      <c r="L451" s="14"/>
      <c r="M451" s="14"/>
      <c r="N451" s="14"/>
      <c r="O451" s="14"/>
      <c r="P451" s="14"/>
      <c r="Q451" s="14"/>
      <c r="R451" s="14"/>
      <c r="S451" s="14"/>
      <c r="T451" s="14"/>
      <c r="U451" s="14"/>
      <c r="V451" s="14"/>
      <c r="W451" s="14"/>
      <c r="X451" s="14"/>
      <c r="Y451" s="14"/>
      <c r="Z451" s="14"/>
      <c r="AA451" s="14"/>
      <c r="AB451" s="14"/>
      <c r="AC451" s="14"/>
      <c r="AD451" s="14"/>
      <c r="AE451" s="14"/>
      <c r="AF451" s="14"/>
      <c r="AG451" s="14"/>
    </row>
    <row r="452" spans="9:33" s="1" customFormat="1" x14ac:dyDescent="0.3">
      <c r="I452" s="32"/>
      <c r="L452" s="14"/>
      <c r="M452" s="14"/>
      <c r="N452" s="14"/>
      <c r="O452" s="14"/>
      <c r="P452" s="14"/>
      <c r="Q452" s="14"/>
      <c r="R452" s="14"/>
      <c r="S452" s="14"/>
      <c r="T452" s="14"/>
      <c r="U452" s="14"/>
      <c r="V452" s="14"/>
      <c r="W452" s="14"/>
      <c r="X452" s="14"/>
      <c r="Y452" s="14"/>
      <c r="Z452" s="14"/>
      <c r="AA452" s="14"/>
      <c r="AB452" s="14"/>
      <c r="AC452" s="14"/>
      <c r="AD452" s="14"/>
      <c r="AE452" s="14"/>
      <c r="AF452" s="14"/>
      <c r="AG452" s="14"/>
    </row>
    <row r="453" spans="9:33" s="1" customFormat="1" x14ac:dyDescent="0.3">
      <c r="I453" s="32"/>
      <c r="L453" s="14"/>
      <c r="M453" s="14"/>
      <c r="N453" s="14"/>
      <c r="O453" s="14"/>
      <c r="P453" s="14"/>
      <c r="Q453" s="14"/>
      <c r="R453" s="14"/>
      <c r="S453" s="14"/>
      <c r="T453" s="14"/>
      <c r="U453" s="14"/>
      <c r="V453" s="14"/>
      <c r="W453" s="14"/>
      <c r="X453" s="14"/>
      <c r="Y453" s="14"/>
      <c r="Z453" s="14"/>
      <c r="AA453" s="14"/>
      <c r="AB453" s="14"/>
      <c r="AC453" s="14"/>
      <c r="AD453" s="14"/>
      <c r="AE453" s="14"/>
      <c r="AF453" s="14"/>
      <c r="AG453" s="14"/>
    </row>
    <row r="454" spans="9:33" s="1" customFormat="1" x14ac:dyDescent="0.3">
      <c r="I454" s="32"/>
      <c r="L454" s="14"/>
      <c r="M454" s="14"/>
      <c r="N454" s="14"/>
      <c r="O454" s="14"/>
      <c r="P454" s="14"/>
      <c r="Q454" s="14"/>
      <c r="R454" s="14"/>
      <c r="S454" s="14"/>
      <c r="T454" s="14"/>
      <c r="U454" s="14"/>
      <c r="V454" s="14"/>
      <c r="W454" s="14"/>
      <c r="X454" s="14"/>
      <c r="Y454" s="14"/>
      <c r="Z454" s="14"/>
      <c r="AA454" s="14"/>
      <c r="AB454" s="14"/>
      <c r="AC454" s="14"/>
      <c r="AD454" s="14"/>
      <c r="AE454" s="14"/>
      <c r="AF454" s="14"/>
      <c r="AG454" s="14"/>
    </row>
    <row r="455" spans="9:33" s="1" customFormat="1" x14ac:dyDescent="0.3">
      <c r="I455" s="32"/>
      <c r="L455" s="14"/>
      <c r="M455" s="14"/>
      <c r="N455" s="14"/>
      <c r="O455" s="14"/>
      <c r="P455" s="14"/>
      <c r="Q455" s="14"/>
      <c r="R455" s="14"/>
      <c r="S455" s="14"/>
      <c r="T455" s="14"/>
      <c r="U455" s="14"/>
      <c r="V455" s="14"/>
      <c r="W455" s="14"/>
      <c r="X455" s="14"/>
      <c r="Y455" s="14"/>
      <c r="Z455" s="14"/>
      <c r="AA455" s="14"/>
      <c r="AB455" s="14"/>
      <c r="AC455" s="14"/>
      <c r="AD455" s="14"/>
      <c r="AE455" s="14"/>
      <c r="AF455" s="14"/>
      <c r="AG455" s="14"/>
    </row>
    <row r="456" spans="9:33" s="1" customFormat="1" x14ac:dyDescent="0.3">
      <c r="I456" s="32"/>
      <c r="L456" s="14"/>
      <c r="M456" s="14"/>
      <c r="N456" s="14"/>
      <c r="O456" s="14"/>
      <c r="P456" s="14"/>
      <c r="Q456" s="14"/>
      <c r="R456" s="14"/>
      <c r="S456" s="14"/>
      <c r="T456" s="14"/>
      <c r="U456" s="14"/>
      <c r="V456" s="14"/>
      <c r="W456" s="14"/>
      <c r="X456" s="14"/>
      <c r="Y456" s="14"/>
      <c r="Z456" s="14"/>
      <c r="AA456" s="14"/>
      <c r="AB456" s="14"/>
      <c r="AC456" s="14"/>
      <c r="AD456" s="14"/>
      <c r="AE456" s="14"/>
      <c r="AF456" s="14"/>
      <c r="AG456" s="14"/>
    </row>
    <row r="457" spans="9:33" s="1" customFormat="1" x14ac:dyDescent="0.3">
      <c r="I457" s="32"/>
      <c r="L457" s="14"/>
      <c r="M457" s="14"/>
      <c r="N457" s="14"/>
      <c r="O457" s="14"/>
      <c r="P457" s="14"/>
      <c r="Q457" s="14"/>
      <c r="R457" s="14"/>
      <c r="S457" s="14"/>
      <c r="T457" s="14"/>
      <c r="U457" s="14"/>
      <c r="V457" s="14"/>
      <c r="W457" s="14"/>
      <c r="X457" s="14"/>
      <c r="Y457" s="14"/>
      <c r="Z457" s="14"/>
      <c r="AA457" s="14"/>
      <c r="AB457" s="14"/>
      <c r="AC457" s="14"/>
      <c r="AD457" s="14"/>
      <c r="AE457" s="14"/>
      <c r="AF457" s="14"/>
      <c r="AG457" s="14"/>
    </row>
    <row r="458" spans="9:33" s="1" customFormat="1" x14ac:dyDescent="0.3">
      <c r="I458" s="32"/>
      <c r="L458" s="14"/>
      <c r="M458" s="14"/>
      <c r="N458" s="14"/>
      <c r="O458" s="14"/>
      <c r="P458" s="14"/>
      <c r="Q458" s="14"/>
      <c r="R458" s="14"/>
      <c r="S458" s="14"/>
      <c r="T458" s="14"/>
      <c r="U458" s="14"/>
      <c r="V458" s="14"/>
      <c r="W458" s="14"/>
      <c r="X458" s="14"/>
      <c r="Y458" s="14"/>
      <c r="Z458" s="14"/>
      <c r="AA458" s="14"/>
      <c r="AB458" s="14"/>
      <c r="AC458" s="14"/>
      <c r="AD458" s="14"/>
      <c r="AE458" s="14"/>
      <c r="AF458" s="14"/>
      <c r="AG458" s="14"/>
    </row>
    <row r="459" spans="9:33" s="1" customFormat="1" x14ac:dyDescent="0.3">
      <c r="I459" s="32"/>
      <c r="L459" s="14"/>
      <c r="M459" s="14"/>
      <c r="N459" s="14"/>
      <c r="O459" s="14"/>
      <c r="P459" s="14"/>
      <c r="Q459" s="14"/>
      <c r="R459" s="14"/>
      <c r="S459" s="14"/>
      <c r="T459" s="14"/>
      <c r="U459" s="14"/>
      <c r="V459" s="14"/>
      <c r="W459" s="14"/>
      <c r="X459" s="14"/>
      <c r="Y459" s="14"/>
      <c r="Z459" s="14"/>
      <c r="AA459" s="14"/>
      <c r="AB459" s="14"/>
      <c r="AC459" s="14"/>
      <c r="AD459" s="14"/>
      <c r="AE459" s="14"/>
      <c r="AF459" s="14"/>
      <c r="AG459" s="14"/>
    </row>
    <row r="460" spans="9:33" s="1" customFormat="1" x14ac:dyDescent="0.3">
      <c r="I460" s="32"/>
      <c r="L460" s="14"/>
      <c r="M460" s="14"/>
      <c r="N460" s="14"/>
      <c r="O460" s="14"/>
      <c r="P460" s="14"/>
      <c r="Q460" s="14"/>
      <c r="R460" s="14"/>
      <c r="S460" s="14"/>
      <c r="T460" s="14"/>
      <c r="U460" s="14"/>
      <c r="V460" s="14"/>
      <c r="W460" s="14"/>
      <c r="X460" s="14"/>
      <c r="Y460" s="14"/>
      <c r="Z460" s="14"/>
      <c r="AA460" s="14"/>
      <c r="AB460" s="14"/>
      <c r="AC460" s="14"/>
      <c r="AD460" s="14"/>
      <c r="AE460" s="14"/>
      <c r="AF460" s="14"/>
      <c r="AG460" s="14"/>
    </row>
    <row r="461" spans="9:33" s="1" customFormat="1" x14ac:dyDescent="0.3">
      <c r="I461" s="32"/>
      <c r="L461" s="14"/>
      <c r="M461" s="14"/>
      <c r="N461" s="14"/>
      <c r="O461" s="14"/>
      <c r="P461" s="14"/>
      <c r="Q461" s="14"/>
      <c r="R461" s="14"/>
      <c r="S461" s="14"/>
      <c r="T461" s="14"/>
      <c r="U461" s="14"/>
      <c r="V461" s="14"/>
      <c r="W461" s="14"/>
      <c r="X461" s="14"/>
      <c r="Y461" s="14"/>
      <c r="Z461" s="14"/>
      <c r="AA461" s="14"/>
      <c r="AB461" s="14"/>
      <c r="AC461" s="14"/>
      <c r="AD461" s="14"/>
      <c r="AE461" s="14"/>
      <c r="AF461" s="14"/>
      <c r="AG461" s="14"/>
    </row>
    <row r="462" spans="9:33" s="1" customFormat="1" x14ac:dyDescent="0.3">
      <c r="I462" s="32"/>
      <c r="L462" s="14"/>
      <c r="M462" s="14"/>
      <c r="N462" s="14"/>
      <c r="O462" s="14"/>
      <c r="P462" s="14"/>
      <c r="Q462" s="14"/>
      <c r="R462" s="14"/>
      <c r="S462" s="14"/>
      <c r="T462" s="14"/>
      <c r="U462" s="14"/>
      <c r="V462" s="14"/>
      <c r="W462" s="14"/>
      <c r="X462" s="14"/>
      <c r="Y462" s="14"/>
      <c r="Z462" s="14"/>
      <c r="AA462" s="14"/>
      <c r="AB462" s="14"/>
      <c r="AC462" s="14"/>
      <c r="AD462" s="14"/>
      <c r="AE462" s="14"/>
      <c r="AF462" s="14"/>
      <c r="AG462" s="14"/>
    </row>
    <row r="463" spans="9:33" s="1" customFormat="1" x14ac:dyDescent="0.3">
      <c r="I463" s="32"/>
      <c r="L463" s="14"/>
      <c r="M463" s="14"/>
      <c r="N463" s="14"/>
      <c r="O463" s="14"/>
      <c r="P463" s="14"/>
      <c r="Q463" s="14"/>
      <c r="R463" s="14"/>
      <c r="S463" s="14"/>
      <c r="T463" s="14"/>
      <c r="U463" s="14"/>
      <c r="V463" s="14"/>
      <c r="W463" s="14"/>
      <c r="X463" s="14"/>
      <c r="Y463" s="14"/>
      <c r="Z463" s="14"/>
      <c r="AA463" s="14"/>
      <c r="AB463" s="14"/>
      <c r="AC463" s="14"/>
      <c r="AD463" s="14"/>
      <c r="AE463" s="14"/>
      <c r="AF463" s="14"/>
      <c r="AG463" s="14"/>
    </row>
    <row r="464" spans="9:33" s="1" customFormat="1" x14ac:dyDescent="0.3">
      <c r="I464" s="32"/>
      <c r="L464" s="14"/>
      <c r="M464" s="14"/>
      <c r="N464" s="14"/>
      <c r="O464" s="14"/>
      <c r="P464" s="14"/>
      <c r="Q464" s="14"/>
      <c r="R464" s="14"/>
      <c r="S464" s="14"/>
      <c r="T464" s="14"/>
      <c r="U464" s="14"/>
      <c r="V464" s="14"/>
      <c r="W464" s="14"/>
      <c r="X464" s="14"/>
      <c r="Y464" s="14"/>
      <c r="Z464" s="14"/>
      <c r="AA464" s="14"/>
      <c r="AB464" s="14"/>
      <c r="AC464" s="14"/>
      <c r="AD464" s="14"/>
      <c r="AE464" s="14"/>
      <c r="AF464" s="14"/>
      <c r="AG464" s="14"/>
    </row>
    <row r="465" spans="9:33" s="1" customFormat="1" x14ac:dyDescent="0.3">
      <c r="I465" s="32"/>
      <c r="L465" s="14"/>
      <c r="M465" s="14"/>
      <c r="N465" s="14"/>
      <c r="O465" s="14"/>
      <c r="P465" s="14"/>
      <c r="Q465" s="14"/>
      <c r="R465" s="14"/>
      <c r="S465" s="14"/>
      <c r="T465" s="14"/>
      <c r="U465" s="14"/>
      <c r="V465" s="14"/>
      <c r="W465" s="14"/>
      <c r="X465" s="14"/>
      <c r="Y465" s="14"/>
      <c r="Z465" s="14"/>
      <c r="AA465" s="14"/>
      <c r="AB465" s="14"/>
      <c r="AC465" s="14"/>
      <c r="AD465" s="14"/>
      <c r="AE465" s="14"/>
      <c r="AF465" s="14"/>
      <c r="AG465" s="14"/>
    </row>
    <row r="466" spans="9:33" s="1" customFormat="1" x14ac:dyDescent="0.3">
      <c r="I466" s="32"/>
      <c r="L466" s="14"/>
      <c r="M466" s="14"/>
      <c r="N466" s="14"/>
      <c r="O466" s="14"/>
      <c r="P466" s="14"/>
      <c r="Q466" s="14"/>
      <c r="R466" s="14"/>
      <c r="S466" s="14"/>
      <c r="T466" s="14"/>
      <c r="U466" s="14"/>
      <c r="V466" s="14"/>
      <c r="W466" s="14"/>
      <c r="X466" s="14"/>
      <c r="Y466" s="14"/>
      <c r="Z466" s="14"/>
      <c r="AA466" s="14"/>
      <c r="AB466" s="14"/>
      <c r="AC466" s="14"/>
      <c r="AD466" s="14"/>
      <c r="AE466" s="14"/>
      <c r="AF466" s="14"/>
      <c r="AG466" s="14"/>
    </row>
    <row r="467" spans="9:33" s="1" customFormat="1" x14ac:dyDescent="0.3">
      <c r="I467" s="32"/>
      <c r="L467" s="14"/>
      <c r="M467" s="14"/>
      <c r="N467" s="14"/>
      <c r="O467" s="14"/>
      <c r="P467" s="14"/>
      <c r="Q467" s="14"/>
      <c r="R467" s="14"/>
      <c r="S467" s="14"/>
      <c r="T467" s="14"/>
      <c r="U467" s="14"/>
      <c r="V467" s="14"/>
      <c r="W467" s="14"/>
      <c r="X467" s="14"/>
      <c r="Y467" s="14"/>
      <c r="Z467" s="14"/>
      <c r="AA467" s="14"/>
      <c r="AB467" s="14"/>
      <c r="AC467" s="14"/>
      <c r="AD467" s="14"/>
      <c r="AE467" s="14"/>
      <c r="AF467" s="14"/>
      <c r="AG467" s="14"/>
    </row>
    <row r="468" spans="9:33" s="1" customFormat="1" x14ac:dyDescent="0.3">
      <c r="I468" s="32"/>
      <c r="L468" s="14"/>
      <c r="M468" s="14"/>
      <c r="N468" s="14"/>
      <c r="O468" s="14"/>
      <c r="P468" s="14"/>
      <c r="Q468" s="14"/>
      <c r="R468" s="14"/>
      <c r="S468" s="14"/>
      <c r="T468" s="14"/>
      <c r="U468" s="14"/>
      <c r="V468" s="14"/>
      <c r="W468" s="14"/>
      <c r="X468" s="14"/>
      <c r="Y468" s="14"/>
      <c r="Z468" s="14"/>
      <c r="AA468" s="14"/>
      <c r="AB468" s="14"/>
      <c r="AC468" s="14"/>
      <c r="AD468" s="14"/>
      <c r="AE468" s="14"/>
      <c r="AF468" s="14"/>
      <c r="AG468" s="14"/>
    </row>
    <row r="469" spans="9:33" s="1" customFormat="1" x14ac:dyDescent="0.3">
      <c r="I469" s="32"/>
      <c r="L469" s="14"/>
      <c r="M469" s="14"/>
      <c r="N469" s="14"/>
      <c r="O469" s="14"/>
      <c r="P469" s="14"/>
      <c r="Q469" s="14"/>
      <c r="R469" s="14"/>
      <c r="S469" s="14"/>
      <c r="T469" s="14"/>
      <c r="U469" s="14"/>
      <c r="V469" s="14"/>
      <c r="W469" s="14"/>
      <c r="X469" s="14"/>
      <c r="Y469" s="14"/>
      <c r="Z469" s="14"/>
      <c r="AA469" s="14"/>
      <c r="AB469" s="14"/>
      <c r="AC469" s="14"/>
      <c r="AD469" s="14"/>
      <c r="AE469" s="14"/>
      <c r="AF469" s="14"/>
      <c r="AG469" s="14"/>
    </row>
    <row r="470" spans="9:33" s="1" customFormat="1" x14ac:dyDescent="0.3">
      <c r="I470" s="32"/>
      <c r="L470" s="14"/>
      <c r="M470" s="14"/>
      <c r="N470" s="14"/>
      <c r="O470" s="14"/>
      <c r="P470" s="14"/>
      <c r="Q470" s="14"/>
      <c r="R470" s="14"/>
      <c r="S470" s="14"/>
      <c r="T470" s="14"/>
      <c r="U470" s="14"/>
      <c r="V470" s="14"/>
      <c r="W470" s="14"/>
      <c r="X470" s="14"/>
      <c r="Y470" s="14"/>
      <c r="Z470" s="14"/>
      <c r="AA470" s="14"/>
      <c r="AB470" s="14"/>
      <c r="AC470" s="14"/>
      <c r="AD470" s="14"/>
      <c r="AE470" s="14"/>
      <c r="AF470" s="14"/>
      <c r="AG470" s="14"/>
    </row>
    <row r="471" spans="9:33" s="1" customFormat="1" x14ac:dyDescent="0.3">
      <c r="I471" s="32"/>
      <c r="L471" s="14"/>
      <c r="M471" s="14"/>
      <c r="N471" s="14"/>
      <c r="O471" s="14"/>
      <c r="P471" s="14"/>
      <c r="Q471" s="14"/>
      <c r="R471" s="14"/>
      <c r="S471" s="14"/>
      <c r="T471" s="14"/>
      <c r="U471" s="14"/>
      <c r="V471" s="14"/>
      <c r="W471" s="14"/>
      <c r="X471" s="14"/>
      <c r="Y471" s="14"/>
      <c r="Z471" s="14"/>
      <c r="AA471" s="14"/>
      <c r="AB471" s="14"/>
      <c r="AC471" s="14"/>
      <c r="AD471" s="14"/>
      <c r="AE471" s="14"/>
      <c r="AF471" s="14"/>
      <c r="AG471" s="14"/>
    </row>
    <row r="472" spans="9:33" s="1" customFormat="1" x14ac:dyDescent="0.3">
      <c r="I472" s="32"/>
      <c r="L472" s="14"/>
      <c r="M472" s="14"/>
      <c r="N472" s="14"/>
      <c r="O472" s="14"/>
      <c r="P472" s="14"/>
      <c r="Q472" s="14"/>
      <c r="R472" s="14"/>
      <c r="S472" s="14"/>
      <c r="T472" s="14"/>
      <c r="U472" s="14"/>
      <c r="V472" s="14"/>
      <c r="W472" s="14"/>
      <c r="X472" s="14"/>
      <c r="Y472" s="14"/>
      <c r="Z472" s="14"/>
      <c r="AA472" s="14"/>
      <c r="AB472" s="14"/>
      <c r="AC472" s="14"/>
      <c r="AD472" s="14"/>
      <c r="AE472" s="14"/>
      <c r="AF472" s="14"/>
      <c r="AG472" s="14"/>
    </row>
    <row r="473" spans="9:33" s="1" customFormat="1" x14ac:dyDescent="0.3">
      <c r="I473" s="32"/>
      <c r="L473" s="14"/>
      <c r="M473" s="14"/>
      <c r="N473" s="14"/>
      <c r="O473" s="14"/>
      <c r="P473" s="14"/>
      <c r="Q473" s="14"/>
      <c r="R473" s="14"/>
      <c r="S473" s="14"/>
      <c r="T473" s="14"/>
      <c r="U473" s="14"/>
      <c r="V473" s="14"/>
      <c r="W473" s="14"/>
      <c r="X473" s="14"/>
      <c r="Y473" s="14"/>
      <c r="Z473" s="14"/>
      <c r="AA473" s="14"/>
      <c r="AB473" s="14"/>
      <c r="AC473" s="14"/>
      <c r="AD473" s="14"/>
      <c r="AE473" s="14"/>
      <c r="AF473" s="14"/>
      <c r="AG473" s="14"/>
    </row>
    <row r="474" spans="9:33" s="1" customFormat="1" x14ac:dyDescent="0.3">
      <c r="I474" s="32"/>
      <c r="L474" s="14"/>
      <c r="M474" s="14"/>
      <c r="N474" s="14"/>
      <c r="O474" s="14"/>
      <c r="P474" s="14"/>
      <c r="Q474" s="14"/>
      <c r="R474" s="14"/>
      <c r="S474" s="14"/>
      <c r="T474" s="14"/>
      <c r="U474" s="14"/>
      <c r="V474" s="14"/>
      <c r="W474" s="14"/>
      <c r="X474" s="14"/>
      <c r="Y474" s="14"/>
      <c r="Z474" s="14"/>
      <c r="AA474" s="14"/>
      <c r="AB474" s="14"/>
      <c r="AC474" s="14"/>
      <c r="AD474" s="14"/>
      <c r="AE474" s="14"/>
      <c r="AF474" s="14"/>
      <c r="AG474" s="14"/>
    </row>
    <row r="475" spans="9:33" s="1" customFormat="1" x14ac:dyDescent="0.3">
      <c r="I475" s="32"/>
      <c r="L475" s="14"/>
      <c r="M475" s="14"/>
      <c r="N475" s="14"/>
      <c r="O475" s="14"/>
      <c r="P475" s="14"/>
      <c r="Q475" s="14"/>
      <c r="R475" s="14"/>
      <c r="S475" s="14"/>
      <c r="T475" s="14"/>
      <c r="U475" s="14"/>
      <c r="V475" s="14"/>
      <c r="W475" s="14"/>
      <c r="X475" s="14"/>
      <c r="Y475" s="14"/>
      <c r="Z475" s="14"/>
      <c r="AA475" s="14"/>
      <c r="AB475" s="14"/>
      <c r="AC475" s="14"/>
      <c r="AD475" s="14"/>
      <c r="AE475" s="14"/>
      <c r="AF475" s="14"/>
      <c r="AG475" s="14"/>
    </row>
    <row r="476" spans="9:33" s="1" customFormat="1" x14ac:dyDescent="0.3">
      <c r="I476" s="32"/>
      <c r="L476" s="14"/>
      <c r="M476" s="14"/>
      <c r="N476" s="14"/>
      <c r="O476" s="14"/>
      <c r="P476" s="14"/>
      <c r="Q476" s="14"/>
      <c r="R476" s="14"/>
      <c r="S476" s="14"/>
      <c r="T476" s="14"/>
      <c r="U476" s="14"/>
      <c r="V476" s="14"/>
      <c r="W476" s="14"/>
      <c r="X476" s="14"/>
      <c r="Y476" s="14"/>
      <c r="Z476" s="14"/>
      <c r="AA476" s="14"/>
      <c r="AB476" s="14"/>
      <c r="AC476" s="14"/>
      <c r="AD476" s="14"/>
      <c r="AE476" s="14"/>
      <c r="AF476" s="14"/>
      <c r="AG476" s="14"/>
    </row>
    <row r="477" spans="9:33" s="1" customFormat="1" x14ac:dyDescent="0.3">
      <c r="I477" s="32"/>
      <c r="L477" s="14"/>
      <c r="M477" s="14"/>
      <c r="N477" s="14"/>
      <c r="O477" s="14"/>
      <c r="P477" s="14"/>
      <c r="Q477" s="14"/>
      <c r="R477" s="14"/>
      <c r="S477" s="14"/>
      <c r="T477" s="14"/>
      <c r="U477" s="14"/>
      <c r="V477" s="14"/>
      <c r="W477" s="14"/>
      <c r="X477" s="14"/>
      <c r="Y477" s="14"/>
      <c r="Z477" s="14"/>
      <c r="AA477" s="14"/>
      <c r="AB477" s="14"/>
      <c r="AC477" s="14"/>
      <c r="AD477" s="14"/>
      <c r="AE477" s="14"/>
      <c r="AF477" s="14"/>
      <c r="AG477" s="14"/>
    </row>
    <row r="478" spans="9:33" s="1" customFormat="1" x14ac:dyDescent="0.3">
      <c r="I478" s="32"/>
      <c r="L478" s="14"/>
      <c r="M478" s="14"/>
      <c r="N478" s="14"/>
      <c r="O478" s="14"/>
      <c r="P478" s="14"/>
      <c r="Q478" s="14"/>
      <c r="R478" s="14"/>
      <c r="S478" s="14"/>
      <c r="T478" s="14"/>
      <c r="U478" s="14"/>
      <c r="V478" s="14"/>
      <c r="W478" s="14"/>
      <c r="X478" s="14"/>
      <c r="Y478" s="14"/>
      <c r="Z478" s="14"/>
      <c r="AA478" s="14"/>
      <c r="AB478" s="14"/>
      <c r="AC478" s="14"/>
      <c r="AD478" s="14"/>
      <c r="AE478" s="14"/>
      <c r="AF478" s="14"/>
      <c r="AG478" s="14"/>
    </row>
    <row r="479" spans="9:33" s="1" customFormat="1" x14ac:dyDescent="0.3">
      <c r="I479" s="32"/>
      <c r="L479" s="14"/>
      <c r="M479" s="14"/>
      <c r="N479" s="14"/>
      <c r="O479" s="14"/>
      <c r="P479" s="14"/>
      <c r="Q479" s="14"/>
      <c r="R479" s="14"/>
      <c r="S479" s="14"/>
      <c r="T479" s="14"/>
      <c r="U479" s="14"/>
      <c r="V479" s="14"/>
      <c r="W479" s="14"/>
      <c r="X479" s="14"/>
      <c r="Y479" s="14"/>
      <c r="Z479" s="14"/>
      <c r="AA479" s="14"/>
      <c r="AB479" s="14"/>
      <c r="AC479" s="14"/>
      <c r="AD479" s="14"/>
      <c r="AE479" s="14"/>
      <c r="AF479" s="14"/>
      <c r="AG479" s="14"/>
    </row>
    <row r="480" spans="9:33" s="1" customFormat="1" x14ac:dyDescent="0.3">
      <c r="I480" s="32"/>
      <c r="L480" s="14"/>
      <c r="M480" s="14"/>
      <c r="N480" s="14"/>
      <c r="O480" s="14"/>
      <c r="P480" s="14"/>
      <c r="Q480" s="14"/>
      <c r="R480" s="14"/>
      <c r="S480" s="14"/>
      <c r="T480" s="14"/>
      <c r="U480" s="14"/>
      <c r="V480" s="14"/>
      <c r="W480" s="14"/>
      <c r="X480" s="14"/>
      <c r="Y480" s="14"/>
      <c r="Z480" s="14"/>
      <c r="AA480" s="14"/>
      <c r="AB480" s="14"/>
      <c r="AC480" s="14"/>
      <c r="AD480" s="14"/>
      <c r="AE480" s="14"/>
      <c r="AF480" s="14"/>
      <c r="AG480" s="14"/>
    </row>
    <row r="481" spans="9:33" s="1" customFormat="1" x14ac:dyDescent="0.3">
      <c r="I481" s="32"/>
      <c r="L481" s="14"/>
      <c r="M481" s="14"/>
      <c r="N481" s="14"/>
      <c r="O481" s="14"/>
      <c r="P481" s="14"/>
      <c r="Q481" s="14"/>
      <c r="R481" s="14"/>
      <c r="S481" s="14"/>
      <c r="T481" s="14"/>
      <c r="U481" s="14"/>
      <c r="V481" s="14"/>
      <c r="W481" s="14"/>
      <c r="X481" s="14"/>
      <c r="Y481" s="14"/>
      <c r="Z481" s="14"/>
      <c r="AA481" s="14"/>
      <c r="AB481" s="14"/>
      <c r="AC481" s="14"/>
      <c r="AD481" s="14"/>
      <c r="AE481" s="14"/>
      <c r="AF481" s="14"/>
      <c r="AG481" s="14"/>
    </row>
    <row r="482" spans="9:33" s="1" customFormat="1" x14ac:dyDescent="0.3">
      <c r="I482" s="32"/>
      <c r="L482" s="14"/>
      <c r="M482" s="14"/>
      <c r="N482" s="14"/>
      <c r="O482" s="14"/>
      <c r="P482" s="14"/>
      <c r="Q482" s="14"/>
      <c r="R482" s="14"/>
      <c r="S482" s="14"/>
      <c r="T482" s="14"/>
      <c r="U482" s="14"/>
      <c r="V482" s="14"/>
      <c r="W482" s="14"/>
      <c r="X482" s="14"/>
      <c r="Y482" s="14"/>
      <c r="Z482" s="14"/>
      <c r="AA482" s="14"/>
      <c r="AB482" s="14"/>
      <c r="AC482" s="14"/>
      <c r="AD482" s="14"/>
      <c r="AE482" s="14"/>
      <c r="AF482" s="14"/>
      <c r="AG482" s="14"/>
    </row>
    <row r="483" spans="9:33" s="1" customFormat="1" x14ac:dyDescent="0.3">
      <c r="I483" s="32"/>
      <c r="L483" s="14"/>
      <c r="M483" s="14"/>
      <c r="N483" s="14"/>
      <c r="O483" s="14"/>
      <c r="P483" s="14"/>
      <c r="Q483" s="14"/>
      <c r="R483" s="14"/>
      <c r="S483" s="14"/>
      <c r="T483" s="14"/>
      <c r="U483" s="14"/>
      <c r="V483" s="14"/>
      <c r="W483" s="14"/>
      <c r="X483" s="14"/>
      <c r="Y483" s="14"/>
      <c r="Z483" s="14"/>
      <c r="AA483" s="14"/>
      <c r="AB483" s="14"/>
      <c r="AC483" s="14"/>
      <c r="AD483" s="14"/>
      <c r="AE483" s="14"/>
      <c r="AF483" s="14"/>
      <c r="AG483" s="14"/>
    </row>
    <row r="484" spans="9:33" s="1" customFormat="1" x14ac:dyDescent="0.3">
      <c r="I484" s="32"/>
      <c r="L484" s="14"/>
      <c r="M484" s="14"/>
      <c r="N484" s="14"/>
      <c r="O484" s="14"/>
      <c r="P484" s="14"/>
      <c r="Q484" s="14"/>
      <c r="R484" s="14"/>
      <c r="S484" s="14"/>
      <c r="T484" s="14"/>
      <c r="U484" s="14"/>
      <c r="V484" s="14"/>
      <c r="W484" s="14"/>
      <c r="X484" s="14"/>
      <c r="Y484" s="14"/>
      <c r="Z484" s="14"/>
      <c r="AA484" s="14"/>
      <c r="AB484" s="14"/>
      <c r="AC484" s="14"/>
      <c r="AD484" s="14"/>
      <c r="AE484" s="14"/>
      <c r="AF484" s="14"/>
      <c r="AG484" s="14"/>
    </row>
    <row r="485" spans="9:33" s="1" customFormat="1" x14ac:dyDescent="0.3">
      <c r="I485" s="32"/>
      <c r="L485" s="14"/>
      <c r="M485" s="14"/>
      <c r="N485" s="14"/>
      <c r="O485" s="14"/>
      <c r="P485" s="14"/>
      <c r="Q485" s="14"/>
      <c r="R485" s="14"/>
      <c r="S485" s="14"/>
      <c r="T485" s="14"/>
      <c r="U485" s="14"/>
      <c r="V485" s="14"/>
      <c r="W485" s="14"/>
      <c r="X485" s="14"/>
      <c r="Y485" s="14"/>
      <c r="Z485" s="14"/>
      <c r="AA485" s="14"/>
      <c r="AB485" s="14"/>
      <c r="AC485" s="14"/>
      <c r="AD485" s="14"/>
      <c r="AE485" s="14"/>
      <c r="AF485" s="14"/>
      <c r="AG485" s="14"/>
    </row>
    <row r="486" spans="9:33" s="1" customFormat="1" x14ac:dyDescent="0.3">
      <c r="I486" s="32"/>
      <c r="L486" s="14"/>
      <c r="M486" s="14"/>
      <c r="N486" s="14"/>
      <c r="O486" s="14"/>
      <c r="P486" s="14"/>
      <c r="Q486" s="14"/>
      <c r="R486" s="14"/>
      <c r="S486" s="14"/>
      <c r="T486" s="14"/>
      <c r="U486" s="14"/>
      <c r="V486" s="14"/>
      <c r="W486" s="14"/>
      <c r="X486" s="14"/>
      <c r="Y486" s="14"/>
      <c r="Z486" s="14"/>
      <c r="AA486" s="14"/>
      <c r="AB486" s="14"/>
      <c r="AC486" s="14"/>
      <c r="AD486" s="14"/>
      <c r="AE486" s="14"/>
      <c r="AF486" s="14"/>
      <c r="AG486" s="14"/>
    </row>
    <row r="487" spans="9:33" s="1" customFormat="1" x14ac:dyDescent="0.3">
      <c r="I487" s="32"/>
      <c r="L487" s="14"/>
      <c r="M487" s="14"/>
      <c r="N487" s="14"/>
      <c r="O487" s="14"/>
      <c r="P487" s="14"/>
      <c r="Q487" s="14"/>
      <c r="R487" s="14"/>
      <c r="S487" s="14"/>
      <c r="T487" s="14"/>
      <c r="U487" s="14"/>
      <c r="V487" s="14"/>
      <c r="W487" s="14"/>
      <c r="X487" s="14"/>
      <c r="Y487" s="14"/>
      <c r="Z487" s="14"/>
      <c r="AA487" s="14"/>
      <c r="AB487" s="14"/>
      <c r="AC487" s="14"/>
      <c r="AD487" s="14"/>
      <c r="AE487" s="14"/>
      <c r="AF487" s="14"/>
      <c r="AG487" s="14"/>
    </row>
    <row r="488" spans="9:33" s="1" customFormat="1" x14ac:dyDescent="0.3">
      <c r="I488" s="32"/>
      <c r="L488" s="14"/>
      <c r="M488" s="14"/>
      <c r="N488" s="14"/>
      <c r="O488" s="14"/>
      <c r="P488" s="14"/>
      <c r="Q488" s="14"/>
      <c r="R488" s="14"/>
      <c r="S488" s="14"/>
      <c r="T488" s="14"/>
      <c r="U488" s="14"/>
      <c r="V488" s="14"/>
      <c r="W488" s="14"/>
      <c r="X488" s="14"/>
      <c r="Y488" s="14"/>
      <c r="Z488" s="14"/>
      <c r="AA488" s="14"/>
      <c r="AB488" s="14"/>
      <c r="AC488" s="14"/>
      <c r="AD488" s="14"/>
      <c r="AE488" s="14"/>
      <c r="AF488" s="14"/>
      <c r="AG488" s="14"/>
    </row>
    <row r="489" spans="9:33" s="1" customFormat="1" x14ac:dyDescent="0.3">
      <c r="I489" s="32"/>
      <c r="L489" s="14"/>
      <c r="M489" s="14"/>
      <c r="N489" s="14"/>
      <c r="O489" s="14"/>
      <c r="P489" s="14"/>
      <c r="Q489" s="14"/>
      <c r="R489" s="14"/>
      <c r="S489" s="14"/>
      <c r="T489" s="14"/>
      <c r="U489" s="14"/>
      <c r="V489" s="14"/>
      <c r="W489" s="14"/>
      <c r="X489" s="14"/>
      <c r="Y489" s="14"/>
      <c r="Z489" s="14"/>
      <c r="AA489" s="14"/>
      <c r="AB489" s="14"/>
      <c r="AC489" s="14"/>
      <c r="AD489" s="14"/>
      <c r="AE489" s="14"/>
      <c r="AF489" s="14"/>
      <c r="AG489" s="14"/>
    </row>
    <row r="490" spans="9:33" s="1" customFormat="1" x14ac:dyDescent="0.3">
      <c r="I490" s="32"/>
      <c r="L490" s="14"/>
      <c r="M490" s="14"/>
      <c r="N490" s="14"/>
      <c r="O490" s="14"/>
      <c r="P490" s="14"/>
      <c r="Q490" s="14"/>
      <c r="R490" s="14"/>
      <c r="S490" s="14"/>
      <c r="T490" s="14"/>
      <c r="U490" s="14"/>
      <c r="V490" s="14"/>
      <c r="W490" s="14"/>
      <c r="X490" s="14"/>
      <c r="Y490" s="14"/>
      <c r="Z490" s="14"/>
      <c r="AA490" s="14"/>
      <c r="AB490" s="14"/>
      <c r="AC490" s="14"/>
      <c r="AD490" s="14"/>
      <c r="AE490" s="14"/>
      <c r="AF490" s="14"/>
      <c r="AG490" s="14"/>
    </row>
    <row r="491" spans="9:33" s="1" customFormat="1" x14ac:dyDescent="0.3">
      <c r="I491" s="32"/>
      <c r="L491" s="14"/>
      <c r="M491" s="14"/>
      <c r="N491" s="14"/>
      <c r="O491" s="14"/>
      <c r="P491" s="14"/>
      <c r="Q491" s="14"/>
      <c r="R491" s="14"/>
      <c r="S491" s="14"/>
      <c r="T491" s="14"/>
      <c r="U491" s="14"/>
      <c r="V491" s="14"/>
      <c r="W491" s="14"/>
      <c r="X491" s="14"/>
      <c r="Y491" s="14"/>
      <c r="Z491" s="14"/>
      <c r="AA491" s="14"/>
      <c r="AB491" s="14"/>
      <c r="AC491" s="14"/>
      <c r="AD491" s="14"/>
      <c r="AE491" s="14"/>
      <c r="AF491" s="14"/>
      <c r="AG491" s="14"/>
    </row>
    <row r="492" spans="9:33" s="1" customFormat="1" x14ac:dyDescent="0.3">
      <c r="I492" s="32"/>
      <c r="L492" s="14"/>
      <c r="M492" s="14"/>
      <c r="N492" s="14"/>
      <c r="O492" s="14"/>
      <c r="P492" s="14"/>
      <c r="Q492" s="14"/>
      <c r="R492" s="14"/>
      <c r="S492" s="14"/>
      <c r="T492" s="14"/>
      <c r="U492" s="14"/>
      <c r="V492" s="14"/>
      <c r="W492" s="14"/>
      <c r="X492" s="14"/>
      <c r="Y492" s="14"/>
      <c r="Z492" s="14"/>
      <c r="AA492" s="14"/>
      <c r="AB492" s="14"/>
      <c r="AC492" s="14"/>
      <c r="AD492" s="14"/>
      <c r="AE492" s="14"/>
      <c r="AF492" s="14"/>
      <c r="AG492" s="14"/>
    </row>
    <row r="493" spans="9:33" s="1" customFormat="1" x14ac:dyDescent="0.3">
      <c r="I493" s="32"/>
      <c r="L493" s="14"/>
      <c r="M493" s="14"/>
      <c r="N493" s="14"/>
      <c r="O493" s="14"/>
      <c r="P493" s="14"/>
      <c r="Q493" s="14"/>
      <c r="R493" s="14"/>
      <c r="S493" s="14"/>
      <c r="T493" s="14"/>
      <c r="U493" s="14"/>
      <c r="V493" s="14"/>
      <c r="W493" s="14"/>
      <c r="X493" s="14"/>
      <c r="Y493" s="14"/>
      <c r="Z493" s="14"/>
      <c r="AA493" s="14"/>
      <c r="AB493" s="14"/>
      <c r="AC493" s="14"/>
      <c r="AD493" s="14"/>
      <c r="AE493" s="14"/>
      <c r="AF493" s="14"/>
      <c r="AG493" s="14"/>
    </row>
    <row r="494" spans="9:33" s="1" customFormat="1" x14ac:dyDescent="0.3">
      <c r="I494" s="32"/>
      <c r="L494" s="14"/>
      <c r="M494" s="14"/>
      <c r="N494" s="14"/>
      <c r="O494" s="14"/>
      <c r="P494" s="14"/>
      <c r="Q494" s="14"/>
      <c r="R494" s="14"/>
      <c r="S494" s="14"/>
      <c r="T494" s="14"/>
      <c r="U494" s="14"/>
      <c r="V494" s="14"/>
      <c r="W494" s="14"/>
      <c r="X494" s="14"/>
      <c r="Y494" s="14"/>
      <c r="Z494" s="14"/>
      <c r="AA494" s="14"/>
      <c r="AB494" s="14"/>
      <c r="AC494" s="14"/>
      <c r="AD494" s="14"/>
      <c r="AE494" s="14"/>
      <c r="AF494" s="14"/>
      <c r="AG494" s="14"/>
    </row>
    <row r="495" spans="9:33" s="1" customFormat="1" x14ac:dyDescent="0.3">
      <c r="I495" s="32"/>
      <c r="L495" s="14"/>
      <c r="M495" s="14"/>
      <c r="N495" s="14"/>
      <c r="O495" s="14"/>
      <c r="P495" s="14"/>
      <c r="Q495" s="14"/>
      <c r="R495" s="14"/>
      <c r="S495" s="14"/>
      <c r="T495" s="14"/>
      <c r="U495" s="14"/>
      <c r="V495" s="14"/>
      <c r="W495" s="14"/>
      <c r="X495" s="14"/>
      <c r="Y495" s="14"/>
      <c r="Z495" s="14"/>
      <c r="AA495" s="14"/>
      <c r="AB495" s="14"/>
      <c r="AC495" s="14"/>
      <c r="AD495" s="14"/>
      <c r="AE495" s="14"/>
      <c r="AF495" s="14"/>
      <c r="AG495" s="14"/>
    </row>
    <row r="496" spans="9:33" s="1" customFormat="1" x14ac:dyDescent="0.3">
      <c r="I496" s="32"/>
      <c r="L496" s="14"/>
      <c r="M496" s="14"/>
      <c r="N496" s="14"/>
      <c r="O496" s="14"/>
      <c r="P496" s="14"/>
      <c r="Q496" s="14"/>
      <c r="R496" s="14"/>
      <c r="S496" s="14"/>
      <c r="T496" s="14"/>
      <c r="U496" s="14"/>
      <c r="V496" s="14"/>
      <c r="W496" s="14"/>
      <c r="X496" s="14"/>
      <c r="Y496" s="14"/>
      <c r="Z496" s="14"/>
      <c r="AA496" s="14"/>
      <c r="AB496" s="14"/>
      <c r="AC496" s="14"/>
      <c r="AD496" s="14"/>
      <c r="AE496" s="14"/>
      <c r="AF496" s="14"/>
      <c r="AG496" s="14"/>
    </row>
    <row r="497" spans="9:33" s="1" customFormat="1" x14ac:dyDescent="0.3">
      <c r="I497" s="32"/>
      <c r="L497" s="14"/>
      <c r="M497" s="14"/>
      <c r="N497" s="14"/>
      <c r="O497" s="14"/>
      <c r="P497" s="14"/>
      <c r="Q497" s="14"/>
      <c r="R497" s="14"/>
      <c r="S497" s="14"/>
      <c r="T497" s="14"/>
      <c r="U497" s="14"/>
      <c r="V497" s="14"/>
      <c r="W497" s="14"/>
      <c r="X497" s="14"/>
      <c r="Y497" s="14"/>
      <c r="Z497" s="14"/>
      <c r="AA497" s="14"/>
      <c r="AB497" s="14"/>
      <c r="AC497" s="14"/>
      <c r="AD497" s="14"/>
      <c r="AE497" s="14"/>
      <c r="AF497" s="14"/>
      <c r="AG497" s="14"/>
    </row>
    <row r="498" spans="9:33" s="1" customFormat="1" x14ac:dyDescent="0.3">
      <c r="I498" s="32"/>
      <c r="L498" s="14"/>
      <c r="M498" s="14"/>
      <c r="N498" s="14"/>
      <c r="O498" s="14"/>
      <c r="P498" s="14"/>
      <c r="Q498" s="14"/>
      <c r="R498" s="14"/>
      <c r="S498" s="14"/>
      <c r="T498" s="14"/>
      <c r="U498" s="14"/>
      <c r="V498" s="14"/>
      <c r="W498" s="14"/>
      <c r="X498" s="14"/>
      <c r="Y498" s="14"/>
      <c r="Z498" s="14"/>
      <c r="AA498" s="14"/>
      <c r="AB498" s="14"/>
      <c r="AC498" s="14"/>
      <c r="AD498" s="14"/>
      <c r="AE498" s="14"/>
      <c r="AF498" s="14"/>
      <c r="AG498" s="14"/>
    </row>
    <row r="499" spans="9:33" s="1" customFormat="1" x14ac:dyDescent="0.3">
      <c r="I499" s="32"/>
      <c r="L499" s="14"/>
      <c r="M499" s="14"/>
      <c r="N499" s="14"/>
      <c r="O499" s="14"/>
      <c r="P499" s="14"/>
      <c r="Q499" s="14"/>
      <c r="R499" s="14"/>
      <c r="S499" s="14"/>
      <c r="T499" s="14"/>
      <c r="U499" s="14"/>
      <c r="V499" s="14"/>
      <c r="W499" s="14"/>
      <c r="X499" s="14"/>
      <c r="Y499" s="14"/>
      <c r="Z499" s="14"/>
      <c r="AA499" s="14"/>
      <c r="AB499" s="14"/>
      <c r="AC499" s="14"/>
      <c r="AD499" s="14"/>
      <c r="AE499" s="14"/>
      <c r="AF499" s="14"/>
      <c r="AG499" s="14"/>
    </row>
    <row r="500" spans="9:33" s="1" customFormat="1" x14ac:dyDescent="0.3">
      <c r="I500" s="32"/>
      <c r="L500" s="14"/>
      <c r="M500" s="14"/>
      <c r="N500" s="14"/>
      <c r="O500" s="14"/>
      <c r="P500" s="14"/>
      <c r="Q500" s="14"/>
      <c r="R500" s="14"/>
      <c r="S500" s="14"/>
      <c r="T500" s="14"/>
      <c r="U500" s="14"/>
      <c r="V500" s="14"/>
      <c r="W500" s="14"/>
      <c r="X500" s="14"/>
      <c r="Y500" s="14"/>
      <c r="Z500" s="14"/>
      <c r="AA500" s="14"/>
      <c r="AB500" s="14"/>
      <c r="AC500" s="14"/>
      <c r="AD500" s="14"/>
      <c r="AE500" s="14"/>
      <c r="AF500" s="14"/>
      <c r="AG500" s="14"/>
    </row>
    <row r="501" spans="9:33" s="1" customFormat="1" x14ac:dyDescent="0.3">
      <c r="I501" s="32"/>
      <c r="L501" s="14"/>
      <c r="M501" s="14"/>
      <c r="N501" s="14"/>
      <c r="O501" s="14"/>
      <c r="P501" s="14"/>
      <c r="Q501" s="14"/>
      <c r="R501" s="14"/>
      <c r="S501" s="14"/>
      <c r="T501" s="14"/>
      <c r="U501" s="14"/>
      <c r="V501" s="14"/>
      <c r="W501" s="14"/>
      <c r="X501" s="14"/>
      <c r="Y501" s="14"/>
      <c r="Z501" s="14"/>
      <c r="AA501" s="14"/>
      <c r="AB501" s="14"/>
      <c r="AC501" s="14"/>
      <c r="AD501" s="14"/>
      <c r="AE501" s="14"/>
      <c r="AF501" s="14"/>
      <c r="AG501" s="14"/>
    </row>
    <row r="502" spans="9:33" s="1" customFormat="1" x14ac:dyDescent="0.3">
      <c r="I502" s="32"/>
      <c r="L502" s="14"/>
      <c r="M502" s="14"/>
      <c r="N502" s="14"/>
      <c r="O502" s="14"/>
      <c r="P502" s="14"/>
      <c r="Q502" s="14"/>
      <c r="R502" s="14"/>
      <c r="S502" s="14"/>
      <c r="T502" s="14"/>
      <c r="U502" s="14"/>
      <c r="V502" s="14"/>
      <c r="W502" s="14"/>
      <c r="X502" s="14"/>
      <c r="Y502" s="14"/>
      <c r="Z502" s="14"/>
      <c r="AA502" s="14"/>
      <c r="AB502" s="14"/>
      <c r="AC502" s="14"/>
      <c r="AD502" s="14"/>
      <c r="AE502" s="14"/>
      <c r="AF502" s="14"/>
      <c r="AG502" s="14"/>
    </row>
    <row r="503" spans="9:33" s="1" customFormat="1" x14ac:dyDescent="0.3">
      <c r="I503" s="32"/>
      <c r="L503" s="14"/>
      <c r="M503" s="14"/>
      <c r="N503" s="14"/>
      <c r="O503" s="14"/>
      <c r="P503" s="14"/>
      <c r="Q503" s="14"/>
      <c r="R503" s="14"/>
      <c r="S503" s="14"/>
      <c r="T503" s="14"/>
      <c r="U503" s="14"/>
      <c r="V503" s="14"/>
      <c r="W503" s="14"/>
      <c r="X503" s="14"/>
      <c r="Y503" s="14"/>
      <c r="Z503" s="14"/>
      <c r="AA503" s="14"/>
      <c r="AB503" s="14"/>
      <c r="AC503" s="14"/>
      <c r="AD503" s="14"/>
      <c r="AE503" s="14"/>
      <c r="AF503" s="14"/>
      <c r="AG503" s="14"/>
    </row>
    <row r="504" spans="9:33" s="1" customFormat="1" x14ac:dyDescent="0.3">
      <c r="I504" s="32"/>
      <c r="L504" s="14"/>
      <c r="M504" s="14"/>
      <c r="N504" s="14"/>
      <c r="O504" s="14"/>
      <c r="P504" s="14"/>
      <c r="Q504" s="14"/>
      <c r="R504" s="14"/>
      <c r="S504" s="14"/>
      <c r="T504" s="14"/>
      <c r="U504" s="14"/>
      <c r="V504" s="14"/>
      <c r="W504" s="14"/>
      <c r="X504" s="14"/>
      <c r="Y504" s="14"/>
      <c r="Z504" s="14"/>
      <c r="AA504" s="14"/>
      <c r="AB504" s="14"/>
      <c r="AC504" s="14"/>
      <c r="AD504" s="14"/>
      <c r="AE504" s="14"/>
      <c r="AF504" s="14"/>
      <c r="AG504" s="14"/>
    </row>
    <row r="505" spans="9:33" s="1" customFormat="1" x14ac:dyDescent="0.3">
      <c r="I505" s="32"/>
      <c r="L505" s="14"/>
      <c r="M505" s="14"/>
      <c r="N505" s="14"/>
      <c r="O505" s="14"/>
      <c r="P505" s="14"/>
      <c r="Q505" s="14"/>
      <c r="R505" s="14"/>
      <c r="S505" s="14"/>
      <c r="T505" s="14"/>
      <c r="U505" s="14"/>
      <c r="V505" s="14"/>
      <c r="W505" s="14"/>
      <c r="X505" s="14"/>
      <c r="Y505" s="14"/>
      <c r="Z505" s="14"/>
      <c r="AA505" s="14"/>
      <c r="AB505" s="14"/>
      <c r="AC505" s="14"/>
      <c r="AD505" s="14"/>
      <c r="AE505" s="14"/>
      <c r="AF505" s="14"/>
      <c r="AG505" s="14"/>
    </row>
    <row r="506" spans="9:33" s="1" customFormat="1" x14ac:dyDescent="0.3">
      <c r="I506" s="32"/>
      <c r="L506" s="14"/>
      <c r="M506" s="14"/>
      <c r="N506" s="14"/>
      <c r="O506" s="14"/>
      <c r="P506" s="14"/>
      <c r="Q506" s="14"/>
      <c r="R506" s="14"/>
      <c r="S506" s="14"/>
      <c r="T506" s="14"/>
      <c r="U506" s="14"/>
      <c r="V506" s="14"/>
      <c r="W506" s="14"/>
      <c r="X506" s="14"/>
      <c r="Y506" s="14"/>
      <c r="Z506" s="14"/>
      <c r="AA506" s="14"/>
      <c r="AB506" s="14"/>
      <c r="AC506" s="14"/>
      <c r="AD506" s="14"/>
      <c r="AE506" s="14"/>
      <c r="AF506" s="14"/>
      <c r="AG506" s="14"/>
    </row>
    <row r="507" spans="9:33" s="1" customFormat="1" x14ac:dyDescent="0.3">
      <c r="I507" s="32"/>
      <c r="L507" s="14"/>
      <c r="M507" s="14"/>
      <c r="N507" s="14"/>
      <c r="O507" s="14"/>
      <c r="P507" s="14"/>
      <c r="Q507" s="14"/>
      <c r="R507" s="14"/>
      <c r="S507" s="14"/>
      <c r="T507" s="14"/>
      <c r="U507" s="14"/>
      <c r="V507" s="14"/>
      <c r="W507" s="14"/>
      <c r="X507" s="14"/>
      <c r="Y507" s="14"/>
      <c r="Z507" s="14"/>
      <c r="AA507" s="14"/>
      <c r="AB507" s="14"/>
      <c r="AC507" s="14"/>
      <c r="AD507" s="14"/>
      <c r="AE507" s="14"/>
      <c r="AF507" s="14"/>
      <c r="AG507" s="14"/>
    </row>
    <row r="508" spans="9:33" s="1" customFormat="1" x14ac:dyDescent="0.3">
      <c r="I508" s="32"/>
      <c r="L508" s="14"/>
      <c r="M508" s="14"/>
      <c r="N508" s="14"/>
      <c r="O508" s="14"/>
      <c r="P508" s="14"/>
      <c r="Q508" s="14"/>
      <c r="R508" s="14"/>
      <c r="S508" s="14"/>
      <c r="T508" s="14"/>
      <c r="U508" s="14"/>
      <c r="V508" s="14"/>
      <c r="W508" s="14"/>
      <c r="X508" s="14"/>
      <c r="Y508" s="14"/>
      <c r="Z508" s="14"/>
      <c r="AA508" s="14"/>
      <c r="AB508" s="14"/>
      <c r="AC508" s="14"/>
      <c r="AD508" s="14"/>
      <c r="AE508" s="14"/>
      <c r="AF508" s="14"/>
      <c r="AG508" s="14"/>
    </row>
    <row r="509" spans="9:33" s="1" customFormat="1" x14ac:dyDescent="0.3">
      <c r="I509" s="32"/>
      <c r="L509" s="14"/>
      <c r="M509" s="14"/>
      <c r="N509" s="14"/>
      <c r="O509" s="14"/>
      <c r="P509" s="14"/>
      <c r="Q509" s="14"/>
      <c r="R509" s="14"/>
      <c r="S509" s="14"/>
      <c r="T509" s="14"/>
      <c r="U509" s="14"/>
      <c r="V509" s="14"/>
      <c r="W509" s="14"/>
      <c r="X509" s="14"/>
      <c r="Y509" s="14"/>
      <c r="Z509" s="14"/>
      <c r="AA509" s="14"/>
      <c r="AB509" s="14"/>
      <c r="AC509" s="14"/>
      <c r="AD509" s="14"/>
      <c r="AE509" s="14"/>
      <c r="AF509" s="14"/>
      <c r="AG509" s="14"/>
    </row>
    <row r="510" spans="9:33" s="1" customFormat="1" x14ac:dyDescent="0.3">
      <c r="I510" s="32"/>
      <c r="L510" s="14"/>
      <c r="M510" s="14"/>
      <c r="N510" s="14"/>
      <c r="O510" s="14"/>
      <c r="P510" s="14"/>
      <c r="Q510" s="14"/>
      <c r="R510" s="14"/>
      <c r="S510" s="14"/>
      <c r="T510" s="14"/>
      <c r="U510" s="14"/>
      <c r="V510" s="14"/>
      <c r="W510" s="14"/>
      <c r="X510" s="14"/>
      <c r="Y510" s="14"/>
      <c r="Z510" s="14"/>
      <c r="AA510" s="14"/>
      <c r="AB510" s="14"/>
      <c r="AC510" s="14"/>
      <c r="AD510" s="14"/>
      <c r="AE510" s="14"/>
      <c r="AF510" s="14"/>
      <c r="AG510" s="14"/>
    </row>
    <row r="511" spans="9:33" s="1" customFormat="1" x14ac:dyDescent="0.3">
      <c r="I511" s="32"/>
      <c r="L511" s="14"/>
      <c r="M511" s="14"/>
      <c r="N511" s="14"/>
      <c r="O511" s="14"/>
      <c r="P511" s="14"/>
      <c r="Q511" s="14"/>
      <c r="R511" s="14"/>
      <c r="S511" s="14"/>
      <c r="T511" s="14"/>
      <c r="U511" s="14"/>
      <c r="V511" s="14"/>
      <c r="W511" s="14"/>
      <c r="X511" s="14"/>
      <c r="Y511" s="14"/>
      <c r="Z511" s="14"/>
      <c r="AA511" s="14"/>
      <c r="AB511" s="14"/>
      <c r="AC511" s="14"/>
      <c r="AD511" s="14"/>
      <c r="AE511" s="14"/>
      <c r="AF511" s="14"/>
      <c r="AG511" s="14"/>
    </row>
    <row r="512" spans="9:33" s="1" customFormat="1" x14ac:dyDescent="0.3">
      <c r="I512" s="32"/>
      <c r="L512" s="14"/>
      <c r="M512" s="14"/>
      <c r="N512" s="14"/>
      <c r="O512" s="14"/>
      <c r="P512" s="14"/>
      <c r="Q512" s="14"/>
      <c r="R512" s="14"/>
      <c r="S512" s="14"/>
      <c r="T512" s="14"/>
      <c r="U512" s="14"/>
      <c r="V512" s="14"/>
      <c r="W512" s="14"/>
      <c r="X512" s="14"/>
      <c r="Y512" s="14"/>
      <c r="Z512" s="14"/>
      <c r="AA512" s="14"/>
      <c r="AB512" s="14"/>
      <c r="AC512" s="14"/>
      <c r="AD512" s="14"/>
      <c r="AE512" s="14"/>
      <c r="AF512" s="14"/>
      <c r="AG512" s="14"/>
    </row>
    <row r="513" spans="9:33" s="1" customFormat="1" x14ac:dyDescent="0.3">
      <c r="I513" s="32"/>
      <c r="L513" s="14"/>
      <c r="M513" s="14"/>
      <c r="N513" s="14"/>
      <c r="O513" s="14"/>
      <c r="P513" s="14"/>
      <c r="Q513" s="14"/>
      <c r="R513" s="14"/>
      <c r="S513" s="14"/>
      <c r="T513" s="14"/>
      <c r="U513" s="14"/>
      <c r="V513" s="14"/>
      <c r="W513" s="14"/>
      <c r="X513" s="14"/>
      <c r="Y513" s="14"/>
      <c r="Z513" s="14"/>
      <c r="AA513" s="14"/>
      <c r="AB513" s="14"/>
      <c r="AC513" s="14"/>
      <c r="AD513" s="14"/>
      <c r="AE513" s="14"/>
      <c r="AF513" s="14"/>
      <c r="AG513" s="14"/>
    </row>
    <row r="514" spans="9:33" s="1" customFormat="1" x14ac:dyDescent="0.3">
      <c r="I514" s="32"/>
      <c r="L514" s="14"/>
      <c r="M514" s="14"/>
      <c r="N514" s="14"/>
      <c r="O514" s="14"/>
      <c r="P514" s="14"/>
      <c r="Q514" s="14"/>
      <c r="R514" s="14"/>
      <c r="S514" s="14"/>
      <c r="T514" s="14"/>
      <c r="U514" s="14"/>
      <c r="V514" s="14"/>
      <c r="W514" s="14"/>
      <c r="X514" s="14"/>
      <c r="Y514" s="14"/>
      <c r="Z514" s="14"/>
      <c r="AA514" s="14"/>
      <c r="AB514" s="14"/>
      <c r="AC514" s="14"/>
      <c r="AD514" s="14"/>
      <c r="AE514" s="14"/>
      <c r="AF514" s="14"/>
      <c r="AG514" s="14"/>
    </row>
    <row r="515" spans="9:33" s="1" customFormat="1" x14ac:dyDescent="0.3">
      <c r="I515" s="32"/>
      <c r="L515" s="14"/>
      <c r="M515" s="14"/>
      <c r="N515" s="14"/>
      <c r="O515" s="14"/>
      <c r="P515" s="14"/>
      <c r="Q515" s="14"/>
      <c r="R515" s="14"/>
      <c r="S515" s="14"/>
      <c r="T515" s="14"/>
      <c r="U515" s="14"/>
      <c r="V515" s="14"/>
      <c r="W515" s="14"/>
      <c r="X515" s="14"/>
      <c r="Y515" s="14"/>
      <c r="Z515" s="14"/>
      <c r="AA515" s="14"/>
      <c r="AB515" s="14"/>
      <c r="AC515" s="14"/>
      <c r="AD515" s="14"/>
      <c r="AE515" s="14"/>
      <c r="AF515" s="14"/>
      <c r="AG515" s="14"/>
    </row>
    <row r="516" spans="9:33" s="1" customFormat="1" x14ac:dyDescent="0.3">
      <c r="I516" s="32"/>
      <c r="L516" s="14"/>
      <c r="M516" s="14"/>
      <c r="N516" s="14"/>
      <c r="O516" s="14"/>
      <c r="P516" s="14"/>
      <c r="Q516" s="14"/>
      <c r="R516" s="14"/>
      <c r="S516" s="14"/>
      <c r="T516" s="14"/>
      <c r="U516" s="14"/>
      <c r="V516" s="14"/>
      <c r="W516" s="14"/>
      <c r="X516" s="14"/>
      <c r="Y516" s="14"/>
      <c r="Z516" s="14"/>
      <c r="AA516" s="14"/>
      <c r="AB516" s="14"/>
      <c r="AC516" s="14"/>
      <c r="AD516" s="14"/>
      <c r="AE516" s="14"/>
      <c r="AF516" s="14"/>
      <c r="AG516" s="14"/>
    </row>
    <row r="517" spans="9:33" s="1" customFormat="1" x14ac:dyDescent="0.3">
      <c r="I517" s="32"/>
      <c r="L517" s="14"/>
      <c r="M517" s="14"/>
      <c r="N517" s="14"/>
      <c r="O517" s="14"/>
      <c r="P517" s="14"/>
      <c r="Q517" s="14"/>
      <c r="R517" s="14"/>
      <c r="S517" s="14"/>
      <c r="T517" s="14"/>
      <c r="U517" s="14"/>
      <c r="V517" s="14"/>
      <c r="W517" s="14"/>
      <c r="X517" s="14"/>
      <c r="Y517" s="14"/>
      <c r="Z517" s="14"/>
      <c r="AA517" s="14"/>
      <c r="AB517" s="14"/>
      <c r="AC517" s="14"/>
      <c r="AD517" s="14"/>
      <c r="AE517" s="14"/>
      <c r="AF517" s="14"/>
      <c r="AG517" s="14"/>
    </row>
    <row r="518" spans="9:33" s="1" customFormat="1" x14ac:dyDescent="0.3">
      <c r="I518" s="32"/>
      <c r="L518" s="14"/>
      <c r="M518" s="14"/>
      <c r="N518" s="14"/>
      <c r="O518" s="14"/>
      <c r="P518" s="14"/>
      <c r="Q518" s="14"/>
      <c r="R518" s="14"/>
      <c r="S518" s="14"/>
      <c r="T518" s="14"/>
      <c r="U518" s="14"/>
      <c r="V518" s="14"/>
      <c r="W518" s="14"/>
      <c r="X518" s="14"/>
      <c r="Y518" s="14"/>
      <c r="Z518" s="14"/>
      <c r="AA518" s="14"/>
      <c r="AB518" s="14"/>
      <c r="AC518" s="14"/>
      <c r="AD518" s="14"/>
      <c r="AE518" s="14"/>
      <c r="AF518" s="14"/>
      <c r="AG518" s="14"/>
    </row>
    <row r="519" spans="9:33" s="1" customFormat="1" x14ac:dyDescent="0.3">
      <c r="I519" s="32"/>
      <c r="L519" s="14"/>
      <c r="M519" s="14"/>
      <c r="N519" s="14"/>
      <c r="O519" s="14"/>
      <c r="P519" s="14"/>
      <c r="Q519" s="14"/>
      <c r="R519" s="14"/>
      <c r="S519" s="14"/>
      <c r="T519" s="14"/>
      <c r="U519" s="14"/>
      <c r="V519" s="14"/>
      <c r="W519" s="14"/>
      <c r="X519" s="14"/>
      <c r="Y519" s="14"/>
      <c r="Z519" s="14"/>
      <c r="AA519" s="14"/>
      <c r="AB519" s="14"/>
      <c r="AC519" s="14"/>
      <c r="AD519" s="14"/>
      <c r="AE519" s="14"/>
      <c r="AF519" s="14"/>
      <c r="AG519" s="14"/>
    </row>
    <row r="520" spans="9:33" s="1" customFormat="1" x14ac:dyDescent="0.3">
      <c r="I520" s="32"/>
      <c r="L520" s="14"/>
      <c r="M520" s="14"/>
      <c r="N520" s="14"/>
      <c r="O520" s="14"/>
      <c r="P520" s="14"/>
      <c r="Q520" s="14"/>
      <c r="R520" s="14"/>
      <c r="S520" s="14"/>
      <c r="T520" s="14"/>
      <c r="U520" s="14"/>
      <c r="V520" s="14"/>
      <c r="W520" s="14"/>
      <c r="X520" s="14"/>
      <c r="Y520" s="14"/>
      <c r="Z520" s="14"/>
      <c r="AA520" s="14"/>
      <c r="AB520" s="14"/>
      <c r="AC520" s="14"/>
      <c r="AD520" s="14"/>
      <c r="AE520" s="14"/>
      <c r="AF520" s="14"/>
      <c r="AG520" s="14"/>
    </row>
    <row r="521" spans="9:33" s="1" customFormat="1" x14ac:dyDescent="0.3">
      <c r="I521" s="32"/>
      <c r="L521" s="14"/>
      <c r="M521" s="14"/>
      <c r="N521" s="14"/>
      <c r="O521" s="14"/>
      <c r="P521" s="14"/>
      <c r="Q521" s="14"/>
      <c r="R521" s="14"/>
      <c r="S521" s="14"/>
      <c r="T521" s="14"/>
      <c r="U521" s="14"/>
      <c r="V521" s="14"/>
      <c r="W521" s="14"/>
      <c r="X521" s="14"/>
      <c r="Y521" s="14"/>
      <c r="Z521" s="14"/>
      <c r="AA521" s="14"/>
      <c r="AB521" s="14"/>
      <c r="AC521" s="14"/>
      <c r="AD521" s="14"/>
      <c r="AE521" s="14"/>
      <c r="AF521" s="14"/>
      <c r="AG521" s="14"/>
    </row>
    <row r="522" spans="9:33" s="1" customFormat="1" x14ac:dyDescent="0.3">
      <c r="I522" s="32"/>
      <c r="L522" s="14"/>
      <c r="M522" s="14"/>
      <c r="N522" s="14"/>
      <c r="O522" s="14"/>
      <c r="P522" s="14"/>
      <c r="Q522" s="14"/>
      <c r="R522" s="14"/>
      <c r="S522" s="14"/>
      <c r="T522" s="14"/>
      <c r="U522" s="14"/>
      <c r="V522" s="14"/>
      <c r="W522" s="14"/>
      <c r="X522" s="14"/>
      <c r="Y522" s="14"/>
      <c r="Z522" s="14"/>
      <c r="AA522" s="14"/>
      <c r="AB522" s="14"/>
      <c r="AC522" s="14"/>
      <c r="AD522" s="14"/>
      <c r="AE522" s="14"/>
      <c r="AF522" s="14"/>
      <c r="AG522" s="14"/>
    </row>
    <row r="523" spans="9:33" s="1" customFormat="1" x14ac:dyDescent="0.3">
      <c r="I523" s="32"/>
      <c r="L523" s="14"/>
      <c r="M523" s="14"/>
      <c r="N523" s="14"/>
      <c r="O523" s="14"/>
      <c r="P523" s="14"/>
      <c r="Q523" s="14"/>
      <c r="R523" s="14"/>
      <c r="S523" s="14"/>
      <c r="T523" s="14"/>
      <c r="U523" s="14"/>
      <c r="V523" s="14"/>
      <c r="W523" s="14"/>
      <c r="X523" s="14"/>
      <c r="Y523" s="14"/>
      <c r="Z523" s="14"/>
      <c r="AA523" s="14"/>
      <c r="AB523" s="14"/>
      <c r="AC523" s="14"/>
      <c r="AD523" s="14"/>
      <c r="AE523" s="14"/>
      <c r="AF523" s="14"/>
      <c r="AG523" s="14"/>
    </row>
    <row r="524" spans="9:33" s="1" customFormat="1" x14ac:dyDescent="0.3">
      <c r="I524" s="32"/>
      <c r="L524" s="14"/>
      <c r="M524" s="14"/>
      <c r="N524" s="14"/>
      <c r="O524" s="14"/>
      <c r="P524" s="14"/>
      <c r="Q524" s="14"/>
      <c r="R524" s="14"/>
      <c r="S524" s="14"/>
      <c r="T524" s="14"/>
      <c r="U524" s="14"/>
      <c r="V524" s="14"/>
      <c r="W524" s="14"/>
      <c r="X524" s="14"/>
      <c r="Y524" s="14"/>
      <c r="Z524" s="14"/>
      <c r="AA524" s="14"/>
      <c r="AB524" s="14"/>
      <c r="AC524" s="14"/>
      <c r="AD524" s="14"/>
      <c r="AE524" s="14"/>
      <c r="AF524" s="14"/>
      <c r="AG524" s="14"/>
    </row>
    <row r="525" spans="9:33" s="1" customFormat="1" x14ac:dyDescent="0.3">
      <c r="I525" s="32"/>
      <c r="L525" s="14"/>
      <c r="M525" s="14"/>
      <c r="N525" s="14"/>
      <c r="O525" s="14"/>
      <c r="P525" s="14"/>
      <c r="Q525" s="14"/>
      <c r="R525" s="14"/>
      <c r="S525" s="14"/>
      <c r="T525" s="14"/>
      <c r="U525" s="14"/>
      <c r="V525" s="14"/>
      <c r="W525" s="14"/>
      <c r="X525" s="14"/>
      <c r="Y525" s="14"/>
      <c r="Z525" s="14"/>
      <c r="AA525" s="14"/>
      <c r="AB525" s="14"/>
      <c r="AC525" s="14"/>
      <c r="AD525" s="14"/>
      <c r="AE525" s="14"/>
      <c r="AF525" s="14"/>
      <c r="AG525" s="14"/>
    </row>
    <row r="526" spans="9:33" s="1" customFormat="1" x14ac:dyDescent="0.3">
      <c r="I526" s="32"/>
      <c r="L526" s="14"/>
      <c r="M526" s="14"/>
      <c r="N526" s="14"/>
      <c r="O526" s="14"/>
      <c r="P526" s="14"/>
      <c r="Q526" s="14"/>
      <c r="R526" s="14"/>
      <c r="S526" s="14"/>
      <c r="T526" s="14"/>
      <c r="U526" s="14"/>
      <c r="V526" s="14"/>
      <c r="W526" s="14"/>
      <c r="X526" s="14"/>
      <c r="Y526" s="14"/>
      <c r="Z526" s="14"/>
      <c r="AA526" s="14"/>
      <c r="AB526" s="14"/>
      <c r="AC526" s="14"/>
      <c r="AD526" s="14"/>
      <c r="AE526" s="14"/>
      <c r="AF526" s="14"/>
      <c r="AG526" s="14"/>
    </row>
    <row r="527" spans="9:33" s="1" customFormat="1" x14ac:dyDescent="0.3">
      <c r="I527" s="32"/>
      <c r="L527" s="14"/>
      <c r="M527" s="14"/>
      <c r="N527" s="14"/>
      <c r="O527" s="14"/>
      <c r="P527" s="14"/>
      <c r="Q527" s="14"/>
      <c r="R527" s="14"/>
      <c r="S527" s="14"/>
      <c r="T527" s="14"/>
      <c r="U527" s="14"/>
      <c r="V527" s="14"/>
      <c r="W527" s="14"/>
      <c r="X527" s="14"/>
      <c r="Y527" s="14"/>
      <c r="Z527" s="14"/>
      <c r="AA527" s="14"/>
      <c r="AB527" s="14"/>
      <c r="AC527" s="14"/>
      <c r="AD527" s="14"/>
      <c r="AE527" s="14"/>
      <c r="AF527" s="14"/>
      <c r="AG527" s="14"/>
    </row>
    <row r="528" spans="9:33" s="1" customFormat="1" x14ac:dyDescent="0.3">
      <c r="I528" s="32"/>
      <c r="L528" s="14"/>
      <c r="M528" s="14"/>
      <c r="N528" s="14"/>
      <c r="O528" s="14"/>
      <c r="P528" s="14"/>
      <c r="Q528" s="14"/>
      <c r="R528" s="14"/>
      <c r="S528" s="14"/>
      <c r="T528" s="14"/>
      <c r="U528" s="14"/>
      <c r="V528" s="14"/>
      <c r="W528" s="14"/>
      <c r="X528" s="14"/>
      <c r="Y528" s="14"/>
      <c r="Z528" s="14"/>
      <c r="AA528" s="14"/>
      <c r="AB528" s="14"/>
      <c r="AC528" s="14"/>
      <c r="AD528" s="14"/>
      <c r="AE528" s="14"/>
      <c r="AF528" s="14"/>
      <c r="AG528" s="14"/>
    </row>
    <row r="529" spans="9:33" s="1" customFormat="1" x14ac:dyDescent="0.3">
      <c r="I529" s="32"/>
      <c r="L529" s="14"/>
      <c r="M529" s="14"/>
      <c r="N529" s="14"/>
      <c r="O529" s="14"/>
      <c r="P529" s="14"/>
      <c r="Q529" s="14"/>
      <c r="R529" s="14"/>
      <c r="S529" s="14"/>
      <c r="T529" s="14"/>
      <c r="U529" s="14"/>
      <c r="V529" s="14"/>
      <c r="W529" s="14"/>
      <c r="X529" s="14"/>
      <c r="Y529" s="14"/>
      <c r="Z529" s="14"/>
      <c r="AA529" s="14"/>
      <c r="AB529" s="14"/>
      <c r="AC529" s="14"/>
      <c r="AD529" s="14"/>
      <c r="AE529" s="14"/>
      <c r="AF529" s="14"/>
      <c r="AG529" s="14"/>
    </row>
    <row r="530" spans="9:33" s="1" customFormat="1" x14ac:dyDescent="0.3">
      <c r="I530" s="32"/>
      <c r="L530" s="14"/>
      <c r="M530" s="14"/>
      <c r="N530" s="14"/>
      <c r="O530" s="14"/>
      <c r="P530" s="14"/>
      <c r="Q530" s="14"/>
      <c r="R530" s="14"/>
      <c r="S530" s="14"/>
      <c r="T530" s="14"/>
      <c r="U530" s="14"/>
      <c r="V530" s="14"/>
      <c r="W530" s="14"/>
      <c r="X530" s="14"/>
      <c r="Y530" s="14"/>
      <c r="Z530" s="14"/>
      <c r="AA530" s="14"/>
      <c r="AB530" s="14"/>
      <c r="AC530" s="14"/>
      <c r="AD530" s="14"/>
      <c r="AE530" s="14"/>
      <c r="AF530" s="14"/>
      <c r="AG530" s="14"/>
    </row>
    <row r="531" spans="9:33" s="1" customFormat="1" x14ac:dyDescent="0.3">
      <c r="I531" s="32"/>
      <c r="L531" s="14"/>
      <c r="M531" s="14"/>
      <c r="N531" s="14"/>
      <c r="O531" s="14"/>
      <c r="P531" s="14"/>
      <c r="Q531" s="14"/>
      <c r="R531" s="14"/>
      <c r="S531" s="14"/>
      <c r="T531" s="14"/>
      <c r="U531" s="14"/>
      <c r="V531" s="14"/>
      <c r="W531" s="14"/>
      <c r="X531" s="14"/>
      <c r="Y531" s="14"/>
      <c r="Z531" s="14"/>
      <c r="AA531" s="14"/>
      <c r="AB531" s="14"/>
      <c r="AC531" s="14"/>
      <c r="AD531" s="14"/>
      <c r="AE531" s="14"/>
      <c r="AF531" s="14"/>
      <c r="AG531" s="14"/>
    </row>
    <row r="532" spans="9:33" s="1" customFormat="1" x14ac:dyDescent="0.3">
      <c r="I532" s="32"/>
      <c r="L532" s="14"/>
      <c r="M532" s="14"/>
      <c r="N532" s="14"/>
      <c r="O532" s="14"/>
      <c r="P532" s="14"/>
      <c r="Q532" s="14"/>
      <c r="R532" s="14"/>
      <c r="S532" s="14"/>
      <c r="T532" s="14"/>
      <c r="U532" s="14"/>
      <c r="V532" s="14"/>
      <c r="W532" s="14"/>
      <c r="X532" s="14"/>
      <c r="Y532" s="14"/>
      <c r="Z532" s="14"/>
      <c r="AA532" s="14"/>
      <c r="AB532" s="14"/>
      <c r="AC532" s="14"/>
      <c r="AD532" s="14"/>
      <c r="AE532" s="14"/>
      <c r="AF532" s="14"/>
      <c r="AG532" s="14"/>
    </row>
    <row r="533" spans="9:33" s="1" customFormat="1" x14ac:dyDescent="0.3">
      <c r="I533" s="32"/>
      <c r="L533" s="14"/>
      <c r="M533" s="14"/>
      <c r="N533" s="14"/>
      <c r="O533" s="14"/>
      <c r="P533" s="14"/>
      <c r="Q533" s="14"/>
      <c r="R533" s="14"/>
      <c r="S533" s="14"/>
      <c r="T533" s="14"/>
      <c r="U533" s="14"/>
      <c r="V533" s="14"/>
      <c r="W533" s="14"/>
      <c r="X533" s="14"/>
      <c r="Y533" s="14"/>
      <c r="Z533" s="14"/>
      <c r="AA533" s="14"/>
      <c r="AB533" s="14"/>
      <c r="AC533" s="14"/>
      <c r="AD533" s="14"/>
      <c r="AE533" s="14"/>
      <c r="AF533" s="14"/>
      <c r="AG533" s="14"/>
    </row>
    <row r="534" spans="9:33" s="1" customFormat="1" x14ac:dyDescent="0.3">
      <c r="I534" s="32"/>
      <c r="L534" s="14"/>
      <c r="M534" s="14"/>
      <c r="N534" s="14"/>
      <c r="O534" s="14"/>
      <c r="P534" s="14"/>
      <c r="Q534" s="14"/>
      <c r="R534" s="14"/>
      <c r="S534" s="14"/>
      <c r="T534" s="14"/>
      <c r="U534" s="14"/>
      <c r="V534" s="14"/>
      <c r="W534" s="14"/>
      <c r="X534" s="14"/>
      <c r="Y534" s="14"/>
      <c r="Z534" s="14"/>
      <c r="AA534" s="14"/>
      <c r="AB534" s="14"/>
      <c r="AC534" s="14"/>
      <c r="AD534" s="14"/>
      <c r="AE534" s="14"/>
      <c r="AF534" s="14"/>
      <c r="AG534" s="14"/>
    </row>
    <row r="535" spans="9:33" s="1" customFormat="1" x14ac:dyDescent="0.3">
      <c r="I535" s="32"/>
      <c r="L535" s="14"/>
      <c r="M535" s="14"/>
      <c r="N535" s="14"/>
      <c r="O535" s="14"/>
      <c r="P535" s="14"/>
      <c r="Q535" s="14"/>
      <c r="R535" s="14"/>
      <c r="S535" s="14"/>
      <c r="T535" s="14"/>
      <c r="U535" s="14"/>
      <c r="V535" s="14"/>
      <c r="W535" s="14"/>
      <c r="X535" s="14"/>
      <c r="Y535" s="14"/>
      <c r="Z535" s="14"/>
      <c r="AA535" s="14"/>
      <c r="AB535" s="14"/>
      <c r="AC535" s="14"/>
      <c r="AD535" s="14"/>
      <c r="AE535" s="14"/>
      <c r="AF535" s="14"/>
      <c r="AG535" s="14"/>
    </row>
    <row r="536" spans="9:33" s="1" customFormat="1" x14ac:dyDescent="0.3">
      <c r="I536" s="32"/>
      <c r="L536" s="14"/>
      <c r="M536" s="14"/>
      <c r="N536" s="14"/>
      <c r="O536" s="14"/>
      <c r="P536" s="14"/>
      <c r="Q536" s="14"/>
      <c r="R536" s="14"/>
      <c r="S536" s="14"/>
      <c r="T536" s="14"/>
      <c r="U536" s="14"/>
      <c r="V536" s="14"/>
      <c r="W536" s="14"/>
      <c r="X536" s="14"/>
      <c r="Y536" s="14"/>
      <c r="Z536" s="14"/>
      <c r="AA536" s="14"/>
      <c r="AB536" s="14"/>
      <c r="AC536" s="14"/>
      <c r="AD536" s="14"/>
      <c r="AE536" s="14"/>
      <c r="AF536" s="14"/>
      <c r="AG536" s="14"/>
    </row>
    <row r="537" spans="9:33" s="1" customFormat="1" x14ac:dyDescent="0.3">
      <c r="I537" s="32"/>
      <c r="L537" s="14"/>
      <c r="M537" s="14"/>
      <c r="N537" s="14"/>
      <c r="O537" s="14"/>
      <c r="P537" s="14"/>
      <c r="Q537" s="14"/>
      <c r="R537" s="14"/>
      <c r="S537" s="14"/>
      <c r="T537" s="14"/>
      <c r="U537" s="14"/>
      <c r="V537" s="14"/>
      <c r="W537" s="14"/>
      <c r="X537" s="14"/>
      <c r="Y537" s="14"/>
      <c r="Z537" s="14"/>
      <c r="AA537" s="14"/>
      <c r="AB537" s="14"/>
      <c r="AC537" s="14"/>
      <c r="AD537" s="14"/>
      <c r="AE537" s="14"/>
      <c r="AF537" s="14"/>
      <c r="AG537" s="14"/>
    </row>
    <row r="538" spans="9:33" s="1" customFormat="1" x14ac:dyDescent="0.3">
      <c r="I538" s="32"/>
      <c r="L538" s="14"/>
      <c r="M538" s="14"/>
      <c r="N538" s="14"/>
      <c r="O538" s="14"/>
      <c r="P538" s="14"/>
      <c r="Q538" s="14"/>
      <c r="R538" s="14"/>
      <c r="S538" s="14"/>
      <c r="T538" s="14"/>
      <c r="U538" s="14"/>
      <c r="V538" s="14"/>
      <c r="W538" s="14"/>
      <c r="X538" s="14"/>
      <c r="Y538" s="14"/>
      <c r="Z538" s="14"/>
      <c r="AA538" s="14"/>
      <c r="AB538" s="14"/>
      <c r="AC538" s="14"/>
      <c r="AD538" s="14"/>
      <c r="AE538" s="14"/>
      <c r="AF538" s="14"/>
      <c r="AG538" s="14"/>
    </row>
    <row r="539" spans="9:33" s="1" customFormat="1" x14ac:dyDescent="0.3">
      <c r="I539" s="32"/>
      <c r="L539" s="14"/>
      <c r="M539" s="14"/>
      <c r="N539" s="14"/>
      <c r="O539" s="14"/>
      <c r="P539" s="14"/>
      <c r="Q539" s="14"/>
      <c r="R539" s="14"/>
      <c r="S539" s="14"/>
      <c r="T539" s="14"/>
      <c r="U539" s="14"/>
      <c r="V539" s="14"/>
      <c r="W539" s="14"/>
      <c r="X539" s="14"/>
      <c r="Y539" s="14"/>
      <c r="Z539" s="14"/>
      <c r="AA539" s="14"/>
      <c r="AB539" s="14"/>
      <c r="AC539" s="14"/>
      <c r="AD539" s="14"/>
      <c r="AE539" s="14"/>
      <c r="AF539" s="14"/>
      <c r="AG539" s="14"/>
    </row>
    <row r="540" spans="9:33" s="1" customFormat="1" x14ac:dyDescent="0.3">
      <c r="I540" s="32"/>
      <c r="L540" s="14"/>
      <c r="M540" s="14"/>
      <c r="N540" s="14"/>
      <c r="O540" s="14"/>
      <c r="P540" s="14"/>
      <c r="Q540" s="14"/>
      <c r="R540" s="14"/>
      <c r="S540" s="14"/>
      <c r="T540" s="14"/>
      <c r="U540" s="14"/>
      <c r="V540" s="14"/>
      <c r="W540" s="14"/>
      <c r="X540" s="14"/>
      <c r="Y540" s="14"/>
      <c r="Z540" s="14"/>
      <c r="AA540" s="14"/>
      <c r="AB540" s="14"/>
      <c r="AC540" s="14"/>
      <c r="AD540" s="14"/>
      <c r="AE540" s="14"/>
      <c r="AF540" s="14"/>
      <c r="AG540" s="14"/>
    </row>
    <row r="541" spans="9:33" s="1" customFormat="1" x14ac:dyDescent="0.3">
      <c r="I541" s="32"/>
      <c r="L541" s="14"/>
      <c r="M541" s="14"/>
      <c r="N541" s="14"/>
      <c r="O541" s="14"/>
      <c r="P541" s="14"/>
      <c r="Q541" s="14"/>
      <c r="R541" s="14"/>
      <c r="S541" s="14"/>
      <c r="T541" s="14"/>
      <c r="U541" s="14"/>
      <c r="V541" s="14"/>
      <c r="W541" s="14"/>
      <c r="X541" s="14"/>
      <c r="Y541" s="14"/>
      <c r="Z541" s="14"/>
      <c r="AA541" s="14"/>
      <c r="AB541" s="14"/>
      <c r="AC541" s="14"/>
      <c r="AD541" s="14"/>
      <c r="AE541" s="14"/>
      <c r="AF541" s="14"/>
      <c r="AG541" s="14"/>
    </row>
    <row r="542" spans="9:33" s="1" customFormat="1" x14ac:dyDescent="0.3">
      <c r="I542" s="32"/>
      <c r="L542" s="14"/>
      <c r="M542" s="14"/>
      <c r="N542" s="14"/>
      <c r="O542" s="14"/>
      <c r="P542" s="14"/>
      <c r="Q542" s="14"/>
      <c r="R542" s="14"/>
      <c r="S542" s="14"/>
      <c r="T542" s="14"/>
      <c r="U542" s="14"/>
      <c r="V542" s="14"/>
      <c r="W542" s="14"/>
      <c r="X542" s="14"/>
      <c r="Y542" s="14"/>
      <c r="Z542" s="14"/>
      <c r="AA542" s="14"/>
      <c r="AB542" s="14"/>
      <c r="AC542" s="14"/>
      <c r="AD542" s="14"/>
      <c r="AE542" s="14"/>
      <c r="AF542" s="14"/>
      <c r="AG542" s="14"/>
    </row>
    <row r="543" spans="9:33" s="1" customFormat="1" x14ac:dyDescent="0.3">
      <c r="I543" s="32"/>
      <c r="L543" s="14"/>
      <c r="M543" s="14"/>
      <c r="N543" s="14"/>
      <c r="O543" s="14"/>
      <c r="P543" s="14"/>
      <c r="Q543" s="14"/>
      <c r="R543" s="14"/>
      <c r="S543" s="14"/>
      <c r="T543" s="14"/>
      <c r="U543" s="14"/>
      <c r="V543" s="14"/>
      <c r="W543" s="14"/>
      <c r="X543" s="14"/>
      <c r="Y543" s="14"/>
      <c r="Z543" s="14"/>
      <c r="AA543" s="14"/>
      <c r="AB543" s="14"/>
      <c r="AC543" s="14"/>
      <c r="AD543" s="14"/>
      <c r="AE543" s="14"/>
      <c r="AF543" s="14"/>
      <c r="AG543" s="14"/>
    </row>
    <row r="544" spans="9:33" s="1" customFormat="1" x14ac:dyDescent="0.3">
      <c r="I544" s="32"/>
      <c r="L544" s="14"/>
      <c r="M544" s="14"/>
      <c r="N544" s="14"/>
      <c r="O544" s="14"/>
      <c r="P544" s="14"/>
      <c r="Q544" s="14"/>
      <c r="R544" s="14"/>
      <c r="S544" s="14"/>
      <c r="T544" s="14"/>
      <c r="U544" s="14"/>
      <c r="V544" s="14"/>
      <c r="W544" s="14"/>
      <c r="X544" s="14"/>
      <c r="Y544" s="14"/>
      <c r="Z544" s="14"/>
      <c r="AA544" s="14"/>
      <c r="AB544" s="14"/>
      <c r="AC544" s="14"/>
      <c r="AD544" s="14"/>
      <c r="AE544" s="14"/>
      <c r="AF544" s="14"/>
      <c r="AG544" s="14"/>
    </row>
    <row r="545" spans="9:33" s="1" customFormat="1" x14ac:dyDescent="0.3">
      <c r="I545" s="32"/>
      <c r="L545" s="14"/>
      <c r="M545" s="14"/>
      <c r="N545" s="14"/>
      <c r="O545" s="14"/>
      <c r="P545" s="14"/>
      <c r="Q545" s="14"/>
      <c r="R545" s="14"/>
      <c r="S545" s="14"/>
      <c r="T545" s="14"/>
      <c r="U545" s="14"/>
      <c r="V545" s="14"/>
      <c r="W545" s="14"/>
      <c r="X545" s="14"/>
      <c r="Y545" s="14"/>
      <c r="Z545" s="14"/>
      <c r="AA545" s="14"/>
      <c r="AB545" s="14"/>
      <c r="AC545" s="14"/>
      <c r="AD545" s="14"/>
      <c r="AE545" s="14"/>
      <c r="AF545" s="14"/>
      <c r="AG545" s="14"/>
    </row>
    <row r="546" spans="9:33" s="1" customFormat="1" x14ac:dyDescent="0.3">
      <c r="I546" s="32"/>
      <c r="L546" s="14"/>
      <c r="M546" s="14"/>
      <c r="N546" s="14"/>
      <c r="O546" s="14"/>
      <c r="P546" s="14"/>
      <c r="Q546" s="14"/>
      <c r="R546" s="14"/>
      <c r="S546" s="14"/>
      <c r="T546" s="14"/>
      <c r="U546" s="14"/>
      <c r="V546" s="14"/>
      <c r="W546" s="14"/>
      <c r="X546" s="14"/>
      <c r="Y546" s="14"/>
      <c r="Z546" s="14"/>
      <c r="AA546" s="14"/>
      <c r="AB546" s="14"/>
      <c r="AC546" s="14"/>
      <c r="AD546" s="14"/>
      <c r="AE546" s="14"/>
      <c r="AF546" s="14"/>
      <c r="AG546" s="14"/>
    </row>
    <row r="547" spans="9:33" s="1" customFormat="1" x14ac:dyDescent="0.3">
      <c r="I547" s="32"/>
      <c r="L547" s="14"/>
      <c r="M547" s="14"/>
      <c r="N547" s="14"/>
      <c r="O547" s="14"/>
      <c r="P547" s="14"/>
      <c r="Q547" s="14"/>
      <c r="R547" s="14"/>
      <c r="S547" s="14"/>
      <c r="T547" s="14"/>
      <c r="U547" s="14"/>
      <c r="V547" s="14"/>
      <c r="W547" s="14"/>
      <c r="X547" s="14"/>
      <c r="Y547" s="14"/>
      <c r="Z547" s="14"/>
      <c r="AA547" s="14"/>
      <c r="AB547" s="14"/>
      <c r="AC547" s="14"/>
      <c r="AD547" s="14"/>
      <c r="AE547" s="14"/>
      <c r="AF547" s="14"/>
      <c r="AG547" s="14"/>
    </row>
    <row r="548" spans="9:33" s="1" customFormat="1" x14ac:dyDescent="0.3">
      <c r="I548" s="32"/>
      <c r="L548" s="14"/>
      <c r="M548" s="14"/>
      <c r="N548" s="14"/>
      <c r="O548" s="14"/>
      <c r="P548" s="14"/>
      <c r="Q548" s="14"/>
      <c r="R548" s="14"/>
      <c r="S548" s="14"/>
      <c r="T548" s="14"/>
      <c r="U548" s="14"/>
      <c r="V548" s="14"/>
      <c r="W548" s="14"/>
      <c r="X548" s="14"/>
      <c r="Y548" s="14"/>
      <c r="Z548" s="14"/>
      <c r="AA548" s="14"/>
      <c r="AB548" s="14"/>
      <c r="AC548" s="14"/>
      <c r="AD548" s="14"/>
      <c r="AE548" s="14"/>
      <c r="AF548" s="14"/>
      <c r="AG548" s="14"/>
    </row>
    <row r="549" spans="9:33" s="1" customFormat="1" x14ac:dyDescent="0.3">
      <c r="I549" s="32"/>
      <c r="L549" s="14"/>
      <c r="M549" s="14"/>
      <c r="N549" s="14"/>
      <c r="O549" s="14"/>
      <c r="P549" s="14"/>
      <c r="Q549" s="14"/>
      <c r="R549" s="14"/>
      <c r="S549" s="14"/>
      <c r="T549" s="14"/>
      <c r="U549" s="14"/>
      <c r="V549" s="14"/>
      <c r="W549" s="14"/>
      <c r="X549" s="14"/>
      <c r="Y549" s="14"/>
      <c r="Z549" s="14"/>
      <c r="AA549" s="14"/>
      <c r="AB549" s="14"/>
      <c r="AC549" s="14"/>
      <c r="AD549" s="14"/>
      <c r="AE549" s="14"/>
      <c r="AF549" s="14"/>
      <c r="AG549" s="14"/>
    </row>
    <row r="550" spans="9:33" s="1" customFormat="1" x14ac:dyDescent="0.3">
      <c r="I550" s="32"/>
      <c r="L550" s="14"/>
      <c r="M550" s="14"/>
      <c r="N550" s="14"/>
      <c r="O550" s="14"/>
      <c r="P550" s="14"/>
      <c r="Q550" s="14"/>
      <c r="R550" s="14"/>
      <c r="S550" s="14"/>
      <c r="T550" s="14"/>
      <c r="U550" s="14"/>
      <c r="V550" s="14"/>
      <c r="W550" s="14"/>
      <c r="X550" s="14"/>
      <c r="Y550" s="14"/>
      <c r="Z550" s="14"/>
      <c r="AA550" s="14"/>
      <c r="AB550" s="14"/>
      <c r="AC550" s="14"/>
      <c r="AD550" s="14"/>
      <c r="AE550" s="14"/>
      <c r="AF550" s="14"/>
      <c r="AG550" s="14"/>
    </row>
    <row r="551" spans="9:33" s="1" customFormat="1" x14ac:dyDescent="0.3">
      <c r="I551" s="32"/>
      <c r="L551" s="14"/>
      <c r="M551" s="14"/>
      <c r="N551" s="14"/>
      <c r="O551" s="14"/>
      <c r="P551" s="14"/>
      <c r="Q551" s="14"/>
      <c r="R551" s="14"/>
      <c r="S551" s="14"/>
      <c r="T551" s="14"/>
      <c r="U551" s="14"/>
      <c r="V551" s="14"/>
      <c r="W551" s="14"/>
      <c r="X551" s="14"/>
      <c r="Y551" s="14"/>
      <c r="Z551" s="14"/>
      <c r="AA551" s="14"/>
      <c r="AB551" s="14"/>
      <c r="AC551" s="14"/>
      <c r="AD551" s="14"/>
      <c r="AE551" s="14"/>
      <c r="AF551" s="14"/>
      <c r="AG551" s="14"/>
    </row>
    <row r="552" spans="9:33" s="1" customFormat="1" x14ac:dyDescent="0.3">
      <c r="I552" s="32"/>
      <c r="L552" s="14"/>
      <c r="M552" s="14"/>
      <c r="N552" s="14"/>
      <c r="O552" s="14"/>
      <c r="P552" s="14"/>
      <c r="Q552" s="14"/>
      <c r="R552" s="14"/>
      <c r="S552" s="14"/>
      <c r="T552" s="14"/>
      <c r="U552" s="14"/>
      <c r="V552" s="14"/>
      <c r="W552" s="14"/>
      <c r="X552" s="14"/>
      <c r="Y552" s="14"/>
      <c r="Z552" s="14"/>
      <c r="AA552" s="14"/>
      <c r="AB552" s="14"/>
      <c r="AC552" s="14"/>
      <c r="AD552" s="14"/>
      <c r="AE552" s="14"/>
      <c r="AF552" s="14"/>
      <c r="AG552" s="14"/>
    </row>
    <row r="553" spans="9:33" s="1" customFormat="1" x14ac:dyDescent="0.3">
      <c r="I553" s="32"/>
      <c r="L553" s="14"/>
      <c r="M553" s="14"/>
      <c r="N553" s="14"/>
      <c r="O553" s="14"/>
      <c r="P553" s="14"/>
      <c r="Q553" s="14"/>
      <c r="R553" s="14"/>
      <c r="S553" s="14"/>
      <c r="T553" s="14"/>
      <c r="U553" s="14"/>
      <c r="V553" s="14"/>
      <c r="W553" s="14"/>
      <c r="X553" s="14"/>
      <c r="Y553" s="14"/>
      <c r="Z553" s="14"/>
      <c r="AA553" s="14"/>
      <c r="AB553" s="14"/>
      <c r="AC553" s="14"/>
      <c r="AD553" s="14"/>
      <c r="AE553" s="14"/>
      <c r="AF553" s="14"/>
      <c r="AG553" s="14"/>
    </row>
    <row r="554" spans="9:33" s="1" customFormat="1" x14ac:dyDescent="0.3">
      <c r="I554" s="32"/>
      <c r="L554" s="14"/>
      <c r="M554" s="14"/>
      <c r="N554" s="14"/>
      <c r="O554" s="14"/>
      <c r="P554" s="14"/>
      <c r="Q554" s="14"/>
      <c r="R554" s="14"/>
      <c r="S554" s="14"/>
      <c r="T554" s="14"/>
      <c r="U554" s="14"/>
      <c r="V554" s="14"/>
      <c r="W554" s="14"/>
      <c r="X554" s="14"/>
      <c r="Y554" s="14"/>
      <c r="Z554" s="14"/>
      <c r="AA554" s="14"/>
      <c r="AB554" s="14"/>
      <c r="AC554" s="14"/>
      <c r="AD554" s="14"/>
      <c r="AE554" s="14"/>
      <c r="AF554" s="14"/>
      <c r="AG554" s="14"/>
    </row>
    <row r="555" spans="9:33" s="1" customFormat="1" x14ac:dyDescent="0.3">
      <c r="I555" s="32"/>
      <c r="L555" s="14"/>
      <c r="M555" s="14"/>
      <c r="N555" s="14"/>
      <c r="O555" s="14"/>
      <c r="P555" s="14"/>
      <c r="Q555" s="14"/>
      <c r="R555" s="14"/>
      <c r="S555" s="14"/>
      <c r="T555" s="14"/>
      <c r="U555" s="14"/>
      <c r="V555" s="14"/>
      <c r="W555" s="14"/>
      <c r="X555" s="14"/>
      <c r="Y555" s="14"/>
      <c r="Z555" s="14"/>
      <c r="AA555" s="14"/>
      <c r="AB555" s="14"/>
      <c r="AC555" s="14"/>
      <c r="AD555" s="14"/>
      <c r="AE555" s="14"/>
      <c r="AF555" s="14"/>
      <c r="AG555" s="14"/>
    </row>
    <row r="556" spans="9:33" s="1" customFormat="1" x14ac:dyDescent="0.3">
      <c r="I556" s="32"/>
      <c r="L556" s="14"/>
      <c r="M556" s="14"/>
      <c r="N556" s="14"/>
      <c r="O556" s="14"/>
      <c r="P556" s="14"/>
      <c r="Q556" s="14"/>
      <c r="R556" s="14"/>
      <c r="S556" s="14"/>
      <c r="T556" s="14"/>
      <c r="U556" s="14"/>
      <c r="V556" s="14"/>
      <c r="W556" s="14"/>
      <c r="X556" s="14"/>
      <c r="Y556" s="14"/>
      <c r="Z556" s="14"/>
      <c r="AA556" s="14"/>
      <c r="AB556" s="14"/>
      <c r="AC556" s="14"/>
      <c r="AD556" s="14"/>
      <c r="AE556" s="14"/>
      <c r="AF556" s="14"/>
      <c r="AG556" s="14"/>
    </row>
    <row r="557" spans="9:33" s="1" customFormat="1" x14ac:dyDescent="0.3">
      <c r="I557" s="32"/>
      <c r="L557" s="14"/>
      <c r="M557" s="14"/>
      <c r="N557" s="14"/>
      <c r="O557" s="14"/>
      <c r="P557" s="14"/>
      <c r="Q557" s="14"/>
      <c r="R557" s="14"/>
      <c r="S557" s="14"/>
      <c r="T557" s="14"/>
      <c r="U557" s="14"/>
      <c r="V557" s="14"/>
      <c r="W557" s="14"/>
      <c r="X557" s="14"/>
      <c r="Y557" s="14"/>
      <c r="Z557" s="14"/>
      <c r="AA557" s="14"/>
      <c r="AB557" s="14"/>
      <c r="AC557" s="14"/>
      <c r="AD557" s="14"/>
      <c r="AE557" s="14"/>
      <c r="AF557" s="14"/>
      <c r="AG557" s="14"/>
    </row>
    <row r="558" spans="9:33" s="1" customFormat="1" x14ac:dyDescent="0.3">
      <c r="I558" s="32"/>
      <c r="L558" s="14"/>
      <c r="M558" s="14"/>
      <c r="N558" s="14"/>
      <c r="O558" s="14"/>
      <c r="P558" s="14"/>
      <c r="Q558" s="14"/>
      <c r="R558" s="14"/>
      <c r="S558" s="14"/>
      <c r="T558" s="14"/>
      <c r="U558" s="14"/>
      <c r="V558" s="14"/>
      <c r="W558" s="14"/>
      <c r="X558" s="14"/>
      <c r="Y558" s="14"/>
      <c r="Z558" s="14"/>
      <c r="AA558" s="14"/>
      <c r="AB558" s="14"/>
      <c r="AC558" s="14"/>
      <c r="AD558" s="14"/>
      <c r="AE558" s="14"/>
      <c r="AF558" s="14"/>
      <c r="AG558" s="14"/>
    </row>
    <row r="559" spans="9:33" s="1" customFormat="1" x14ac:dyDescent="0.3">
      <c r="I559" s="32"/>
      <c r="L559" s="14"/>
      <c r="M559" s="14"/>
      <c r="N559" s="14"/>
      <c r="O559" s="14"/>
      <c r="P559" s="14"/>
      <c r="Q559" s="14"/>
      <c r="R559" s="14"/>
      <c r="S559" s="14"/>
      <c r="T559" s="14"/>
      <c r="U559" s="14"/>
      <c r="V559" s="14"/>
      <c r="W559" s="14"/>
      <c r="X559" s="14"/>
      <c r="Y559" s="14"/>
      <c r="Z559" s="14"/>
      <c r="AA559" s="14"/>
      <c r="AB559" s="14"/>
      <c r="AC559" s="14"/>
      <c r="AD559" s="14"/>
      <c r="AE559" s="14"/>
      <c r="AF559" s="14"/>
      <c r="AG559" s="14"/>
    </row>
    <row r="560" spans="9:33" s="1" customFormat="1" x14ac:dyDescent="0.3">
      <c r="I560" s="32"/>
      <c r="L560" s="14"/>
      <c r="M560" s="14"/>
      <c r="N560" s="14"/>
      <c r="O560" s="14"/>
      <c r="P560" s="14"/>
      <c r="Q560" s="14"/>
      <c r="R560" s="14"/>
      <c r="S560" s="14"/>
      <c r="T560" s="14"/>
      <c r="U560" s="14"/>
      <c r="V560" s="14"/>
      <c r="W560" s="14"/>
      <c r="X560" s="14"/>
      <c r="Y560" s="14"/>
      <c r="Z560" s="14"/>
      <c r="AA560" s="14"/>
      <c r="AB560" s="14"/>
      <c r="AC560" s="14"/>
      <c r="AD560" s="14"/>
      <c r="AE560" s="14"/>
      <c r="AF560" s="14"/>
      <c r="AG560" s="14"/>
    </row>
    <row r="561" spans="9:33" s="1" customFormat="1" x14ac:dyDescent="0.3">
      <c r="I561" s="32"/>
      <c r="L561" s="14"/>
      <c r="M561" s="14"/>
      <c r="N561" s="14"/>
      <c r="O561" s="14"/>
      <c r="P561" s="14"/>
      <c r="Q561" s="14"/>
      <c r="R561" s="14"/>
      <c r="S561" s="14"/>
      <c r="T561" s="14"/>
      <c r="U561" s="14"/>
      <c r="V561" s="14"/>
      <c r="W561" s="14"/>
      <c r="X561" s="14"/>
      <c r="Y561" s="14"/>
      <c r="Z561" s="14"/>
      <c r="AA561" s="14"/>
      <c r="AB561" s="14"/>
      <c r="AC561" s="14"/>
      <c r="AD561" s="14"/>
      <c r="AE561" s="14"/>
      <c r="AF561" s="14"/>
      <c r="AG561" s="14"/>
    </row>
    <row r="562" spans="9:33" s="1" customFormat="1" x14ac:dyDescent="0.3">
      <c r="I562" s="32"/>
      <c r="L562" s="14"/>
      <c r="M562" s="14"/>
      <c r="N562" s="14"/>
      <c r="O562" s="14"/>
      <c r="P562" s="14"/>
      <c r="Q562" s="14"/>
      <c r="R562" s="14"/>
      <c r="S562" s="14"/>
      <c r="T562" s="14"/>
      <c r="U562" s="14"/>
      <c r="V562" s="14"/>
      <c r="W562" s="14"/>
      <c r="X562" s="14"/>
      <c r="Y562" s="14"/>
      <c r="Z562" s="14"/>
      <c r="AA562" s="14"/>
      <c r="AB562" s="14"/>
      <c r="AC562" s="14"/>
      <c r="AD562" s="14"/>
      <c r="AE562" s="14"/>
      <c r="AF562" s="14"/>
      <c r="AG562" s="14"/>
    </row>
    <row r="563" spans="9:33" s="1" customFormat="1" x14ac:dyDescent="0.3">
      <c r="I563" s="32"/>
      <c r="L563" s="14"/>
      <c r="M563" s="14"/>
      <c r="N563" s="14"/>
      <c r="O563" s="14"/>
      <c r="P563" s="14"/>
      <c r="Q563" s="14"/>
      <c r="R563" s="14"/>
      <c r="S563" s="14"/>
      <c r="T563" s="14"/>
      <c r="U563" s="14"/>
      <c r="V563" s="14"/>
      <c r="W563" s="14"/>
      <c r="X563" s="14"/>
      <c r="Y563" s="14"/>
      <c r="Z563" s="14"/>
      <c r="AA563" s="14"/>
      <c r="AB563" s="14"/>
      <c r="AC563" s="14"/>
      <c r="AD563" s="14"/>
      <c r="AE563" s="14"/>
      <c r="AF563" s="14"/>
      <c r="AG563" s="14"/>
    </row>
    <row r="564" spans="9:33" s="1" customFormat="1" x14ac:dyDescent="0.3">
      <c r="I564" s="32"/>
      <c r="L564" s="14"/>
      <c r="M564" s="14"/>
      <c r="N564" s="14"/>
      <c r="O564" s="14"/>
      <c r="P564" s="14"/>
      <c r="Q564" s="14"/>
      <c r="R564" s="14"/>
      <c r="S564" s="14"/>
      <c r="T564" s="14"/>
      <c r="U564" s="14"/>
      <c r="V564" s="14"/>
      <c r="W564" s="14"/>
      <c r="X564" s="14"/>
      <c r="Y564" s="14"/>
      <c r="Z564" s="14"/>
      <c r="AA564" s="14"/>
      <c r="AB564" s="14"/>
      <c r="AC564" s="14"/>
      <c r="AD564" s="14"/>
      <c r="AE564" s="14"/>
      <c r="AF564" s="14"/>
      <c r="AG564" s="14"/>
    </row>
    <row r="565" spans="9:33" s="1" customFormat="1" x14ac:dyDescent="0.3">
      <c r="I565" s="32"/>
      <c r="L565" s="14"/>
      <c r="M565" s="14"/>
      <c r="N565" s="14"/>
      <c r="O565" s="14"/>
      <c r="P565" s="14"/>
      <c r="Q565" s="14"/>
      <c r="R565" s="14"/>
      <c r="S565" s="14"/>
      <c r="T565" s="14"/>
      <c r="U565" s="14"/>
      <c r="V565" s="14"/>
      <c r="W565" s="14"/>
      <c r="X565" s="14"/>
      <c r="Y565" s="14"/>
      <c r="Z565" s="14"/>
      <c r="AA565" s="14"/>
      <c r="AB565" s="14"/>
      <c r="AC565" s="14"/>
      <c r="AD565" s="14"/>
      <c r="AE565" s="14"/>
      <c r="AF565" s="14"/>
      <c r="AG565" s="14"/>
    </row>
    <row r="566" spans="9:33" s="1" customFormat="1" x14ac:dyDescent="0.3">
      <c r="I566" s="32"/>
      <c r="L566" s="14"/>
      <c r="M566" s="14"/>
      <c r="N566" s="14"/>
      <c r="O566" s="14"/>
      <c r="P566" s="14"/>
      <c r="Q566" s="14"/>
      <c r="R566" s="14"/>
      <c r="S566" s="14"/>
      <c r="T566" s="14"/>
      <c r="U566" s="14"/>
      <c r="V566" s="14"/>
      <c r="W566" s="14"/>
      <c r="X566" s="14"/>
      <c r="Y566" s="14"/>
      <c r="Z566" s="14"/>
      <c r="AA566" s="14"/>
      <c r="AB566" s="14"/>
      <c r="AC566" s="14"/>
      <c r="AD566" s="14"/>
      <c r="AE566" s="14"/>
      <c r="AF566" s="14"/>
      <c r="AG566" s="14"/>
    </row>
    <row r="567" spans="9:33" s="1" customFormat="1" x14ac:dyDescent="0.3">
      <c r="I567" s="32"/>
      <c r="L567" s="14"/>
      <c r="M567" s="14"/>
      <c r="N567" s="14"/>
      <c r="O567" s="14"/>
      <c r="P567" s="14"/>
      <c r="Q567" s="14"/>
      <c r="R567" s="14"/>
      <c r="S567" s="14"/>
      <c r="T567" s="14"/>
      <c r="U567" s="14"/>
      <c r="V567" s="14"/>
      <c r="W567" s="14"/>
      <c r="X567" s="14"/>
      <c r="Y567" s="14"/>
      <c r="Z567" s="14"/>
      <c r="AA567" s="14"/>
      <c r="AB567" s="14"/>
      <c r="AC567" s="14"/>
      <c r="AD567" s="14"/>
      <c r="AE567" s="14"/>
      <c r="AF567" s="14"/>
      <c r="AG567" s="14"/>
    </row>
    <row r="568" spans="9:33" s="1" customFormat="1" x14ac:dyDescent="0.3">
      <c r="I568" s="32"/>
      <c r="L568" s="14"/>
      <c r="M568" s="14"/>
      <c r="N568" s="14"/>
      <c r="O568" s="14"/>
      <c r="P568" s="14"/>
      <c r="Q568" s="14"/>
      <c r="R568" s="14"/>
      <c r="S568" s="14"/>
      <c r="T568" s="14"/>
      <c r="U568" s="14"/>
      <c r="V568" s="14"/>
      <c r="W568" s="14"/>
      <c r="X568" s="14"/>
      <c r="Y568" s="14"/>
      <c r="Z568" s="14"/>
      <c r="AA568" s="14"/>
      <c r="AB568" s="14"/>
      <c r="AC568" s="14"/>
      <c r="AD568" s="14"/>
      <c r="AE568" s="14"/>
      <c r="AF568" s="14"/>
      <c r="AG568" s="14"/>
    </row>
    <row r="569" spans="9:33" s="1" customFormat="1" x14ac:dyDescent="0.3">
      <c r="I569" s="32"/>
      <c r="L569" s="14"/>
      <c r="M569" s="14"/>
      <c r="N569" s="14"/>
      <c r="O569" s="14"/>
      <c r="P569" s="14"/>
      <c r="Q569" s="14"/>
      <c r="R569" s="14"/>
      <c r="S569" s="14"/>
      <c r="T569" s="14"/>
      <c r="U569" s="14"/>
      <c r="V569" s="14"/>
      <c r="W569" s="14"/>
      <c r="X569" s="14"/>
      <c r="Y569" s="14"/>
      <c r="Z569" s="14"/>
      <c r="AA569" s="14"/>
      <c r="AB569" s="14"/>
      <c r="AC569" s="14"/>
      <c r="AD569" s="14"/>
      <c r="AE569" s="14"/>
      <c r="AF569" s="14"/>
      <c r="AG569" s="14"/>
    </row>
    <row r="570" spans="9:33" s="1" customFormat="1" x14ac:dyDescent="0.3">
      <c r="I570" s="32"/>
      <c r="L570" s="14"/>
      <c r="M570" s="14"/>
      <c r="N570" s="14"/>
      <c r="O570" s="14"/>
      <c r="P570" s="14"/>
      <c r="Q570" s="14"/>
      <c r="R570" s="14"/>
      <c r="S570" s="14"/>
      <c r="T570" s="14"/>
      <c r="U570" s="14"/>
      <c r="V570" s="14"/>
      <c r="W570" s="14"/>
      <c r="X570" s="14"/>
      <c r="Y570" s="14"/>
      <c r="Z570" s="14"/>
      <c r="AA570" s="14"/>
      <c r="AB570" s="14"/>
      <c r="AC570" s="14"/>
      <c r="AD570" s="14"/>
      <c r="AE570" s="14"/>
      <c r="AF570" s="14"/>
      <c r="AG570" s="14"/>
    </row>
    <row r="571" spans="9:33" s="1" customFormat="1" x14ac:dyDescent="0.3">
      <c r="I571" s="32"/>
      <c r="L571" s="14"/>
      <c r="M571" s="14"/>
      <c r="N571" s="14"/>
      <c r="O571" s="14"/>
      <c r="P571" s="14"/>
      <c r="Q571" s="14"/>
      <c r="R571" s="14"/>
      <c r="S571" s="14"/>
      <c r="T571" s="14"/>
      <c r="U571" s="14"/>
      <c r="V571" s="14"/>
      <c r="W571" s="14"/>
      <c r="X571" s="14"/>
      <c r="Y571" s="14"/>
      <c r="Z571" s="14"/>
      <c r="AA571" s="14"/>
      <c r="AB571" s="14"/>
      <c r="AC571" s="14"/>
      <c r="AD571" s="14"/>
      <c r="AE571" s="14"/>
      <c r="AF571" s="14"/>
      <c r="AG571" s="14"/>
    </row>
    <row r="572" spans="9:33" s="1" customFormat="1" x14ac:dyDescent="0.3">
      <c r="I572" s="32"/>
      <c r="L572" s="14"/>
      <c r="M572" s="14"/>
      <c r="N572" s="14"/>
      <c r="O572" s="14"/>
      <c r="P572" s="14"/>
      <c r="Q572" s="14"/>
      <c r="R572" s="14"/>
      <c r="S572" s="14"/>
      <c r="T572" s="14"/>
      <c r="U572" s="14"/>
      <c r="V572" s="14"/>
      <c r="W572" s="14"/>
      <c r="X572" s="14"/>
      <c r="Y572" s="14"/>
      <c r="Z572" s="14"/>
      <c r="AA572" s="14"/>
      <c r="AB572" s="14"/>
      <c r="AC572" s="14"/>
      <c r="AD572" s="14"/>
      <c r="AE572" s="14"/>
      <c r="AF572" s="14"/>
      <c r="AG572" s="14"/>
    </row>
    <row r="573" spans="9:33" s="1" customFormat="1" x14ac:dyDescent="0.3">
      <c r="I573" s="32"/>
      <c r="L573" s="14"/>
      <c r="M573" s="14"/>
      <c r="N573" s="14"/>
      <c r="O573" s="14"/>
      <c r="P573" s="14"/>
      <c r="Q573" s="14"/>
      <c r="R573" s="14"/>
      <c r="S573" s="14"/>
      <c r="T573" s="14"/>
      <c r="U573" s="14"/>
      <c r="V573" s="14"/>
      <c r="W573" s="14"/>
      <c r="X573" s="14"/>
      <c r="Y573" s="14"/>
      <c r="Z573" s="14"/>
      <c r="AA573" s="14"/>
      <c r="AB573" s="14"/>
      <c r="AC573" s="14"/>
      <c r="AD573" s="14"/>
      <c r="AE573" s="14"/>
      <c r="AF573" s="14"/>
      <c r="AG573" s="14"/>
    </row>
    <row r="574" spans="9:33" s="1" customFormat="1" x14ac:dyDescent="0.3">
      <c r="I574" s="32"/>
      <c r="L574" s="14"/>
      <c r="M574" s="14"/>
      <c r="N574" s="14"/>
      <c r="O574" s="14"/>
      <c r="P574" s="14"/>
      <c r="Q574" s="14"/>
      <c r="R574" s="14"/>
      <c r="S574" s="14"/>
      <c r="T574" s="14"/>
      <c r="U574" s="14"/>
      <c r="V574" s="14"/>
      <c r="W574" s="14"/>
      <c r="X574" s="14"/>
      <c r="Y574" s="14"/>
      <c r="Z574" s="14"/>
      <c r="AA574" s="14"/>
      <c r="AB574" s="14"/>
      <c r="AC574" s="14"/>
      <c r="AD574" s="14"/>
      <c r="AE574" s="14"/>
      <c r="AF574" s="14"/>
      <c r="AG574" s="14"/>
    </row>
    <row r="575" spans="9:33" s="1" customFormat="1" x14ac:dyDescent="0.3">
      <c r="I575" s="32"/>
      <c r="L575" s="14"/>
      <c r="M575" s="14"/>
      <c r="N575" s="14"/>
      <c r="O575" s="14"/>
      <c r="P575" s="14"/>
      <c r="Q575" s="14"/>
      <c r="R575" s="14"/>
      <c r="S575" s="14"/>
      <c r="T575" s="14"/>
      <c r="U575" s="14"/>
      <c r="V575" s="14"/>
      <c r="W575" s="14"/>
      <c r="X575" s="14"/>
      <c r="Y575" s="14"/>
      <c r="Z575" s="14"/>
      <c r="AA575" s="14"/>
      <c r="AB575" s="14"/>
      <c r="AC575" s="14"/>
      <c r="AD575" s="14"/>
      <c r="AE575" s="14"/>
      <c r="AF575" s="14"/>
      <c r="AG575" s="14"/>
    </row>
    <row r="576" spans="9:33" s="1" customFormat="1" x14ac:dyDescent="0.3">
      <c r="I576" s="32"/>
      <c r="L576" s="14"/>
      <c r="M576" s="14"/>
      <c r="N576" s="14"/>
      <c r="O576" s="14"/>
      <c r="P576" s="14"/>
      <c r="Q576" s="14"/>
      <c r="R576" s="14"/>
      <c r="S576" s="14"/>
      <c r="T576" s="14"/>
      <c r="U576" s="14"/>
      <c r="V576" s="14"/>
      <c r="W576" s="14"/>
      <c r="X576" s="14"/>
      <c r="Y576" s="14"/>
      <c r="Z576" s="14"/>
      <c r="AA576" s="14"/>
      <c r="AB576" s="14"/>
      <c r="AC576" s="14"/>
      <c r="AD576" s="14"/>
      <c r="AE576" s="14"/>
      <c r="AF576" s="14"/>
      <c r="AG576" s="14"/>
    </row>
    <row r="577" spans="9:33" s="1" customFormat="1" x14ac:dyDescent="0.3">
      <c r="I577" s="32"/>
      <c r="L577" s="14"/>
      <c r="M577" s="14"/>
      <c r="N577" s="14"/>
      <c r="O577" s="14"/>
      <c r="P577" s="14"/>
      <c r="Q577" s="14"/>
      <c r="R577" s="14"/>
      <c r="S577" s="14"/>
      <c r="T577" s="14"/>
      <c r="U577" s="14"/>
      <c r="V577" s="14"/>
      <c r="W577" s="14"/>
      <c r="X577" s="14"/>
      <c r="Y577" s="14"/>
      <c r="Z577" s="14"/>
      <c r="AA577" s="14"/>
      <c r="AB577" s="14"/>
      <c r="AC577" s="14"/>
      <c r="AD577" s="14"/>
      <c r="AE577" s="14"/>
      <c r="AF577" s="14"/>
      <c r="AG577" s="14"/>
    </row>
    <row r="578" spans="9:33" s="1" customFormat="1" x14ac:dyDescent="0.3">
      <c r="I578" s="32"/>
      <c r="L578" s="14"/>
      <c r="M578" s="14"/>
      <c r="N578" s="14"/>
      <c r="O578" s="14"/>
      <c r="P578" s="14"/>
      <c r="Q578" s="14"/>
      <c r="R578" s="14"/>
      <c r="S578" s="14"/>
      <c r="T578" s="14"/>
      <c r="U578" s="14"/>
      <c r="V578" s="14"/>
      <c r="W578" s="14"/>
      <c r="X578" s="14"/>
      <c r="Y578" s="14"/>
      <c r="Z578" s="14"/>
      <c r="AA578" s="14"/>
      <c r="AB578" s="14"/>
      <c r="AC578" s="14"/>
      <c r="AD578" s="14"/>
      <c r="AE578" s="14"/>
      <c r="AF578" s="14"/>
      <c r="AG578" s="14"/>
    </row>
    <row r="579" spans="9:33" s="1" customFormat="1" x14ac:dyDescent="0.3">
      <c r="I579" s="32"/>
      <c r="L579" s="14"/>
      <c r="M579" s="14"/>
      <c r="N579" s="14"/>
      <c r="O579" s="14"/>
      <c r="P579" s="14"/>
      <c r="Q579" s="14"/>
      <c r="R579" s="14"/>
      <c r="S579" s="14"/>
      <c r="T579" s="14"/>
      <c r="U579" s="14"/>
      <c r="V579" s="14"/>
      <c r="W579" s="14"/>
      <c r="X579" s="14"/>
      <c r="Y579" s="14"/>
      <c r="Z579" s="14"/>
      <c r="AA579" s="14"/>
      <c r="AB579" s="14"/>
      <c r="AC579" s="14"/>
      <c r="AD579" s="14"/>
      <c r="AE579" s="14"/>
      <c r="AF579" s="14"/>
      <c r="AG579" s="14"/>
    </row>
    <row r="580" spans="9:33" s="1" customFormat="1" x14ac:dyDescent="0.3">
      <c r="I580" s="32"/>
      <c r="L580" s="14"/>
      <c r="M580" s="14"/>
      <c r="N580" s="14"/>
      <c r="O580" s="14"/>
      <c r="P580" s="14"/>
      <c r="Q580" s="14"/>
      <c r="R580" s="14"/>
      <c r="S580" s="14"/>
      <c r="T580" s="14"/>
      <c r="U580" s="14"/>
      <c r="V580" s="14"/>
      <c r="W580" s="14"/>
      <c r="X580" s="14"/>
      <c r="Y580" s="14"/>
      <c r="Z580" s="14"/>
      <c r="AA580" s="14"/>
      <c r="AB580" s="14"/>
      <c r="AC580" s="14"/>
      <c r="AD580" s="14"/>
      <c r="AE580" s="14"/>
      <c r="AF580" s="14"/>
      <c r="AG580" s="14"/>
    </row>
    <row r="581" spans="9:33" s="1" customFormat="1" x14ac:dyDescent="0.3">
      <c r="I581" s="32"/>
      <c r="L581" s="14"/>
      <c r="M581" s="14"/>
      <c r="N581" s="14"/>
      <c r="O581" s="14"/>
      <c r="P581" s="14"/>
      <c r="Q581" s="14"/>
      <c r="R581" s="14"/>
      <c r="S581" s="14"/>
      <c r="T581" s="14"/>
      <c r="U581" s="14"/>
      <c r="V581" s="14"/>
      <c r="W581" s="14"/>
      <c r="X581" s="14"/>
      <c r="Y581" s="14"/>
      <c r="Z581" s="14"/>
      <c r="AA581" s="14"/>
      <c r="AB581" s="14"/>
      <c r="AC581" s="14"/>
      <c r="AD581" s="14"/>
      <c r="AE581" s="14"/>
      <c r="AF581" s="14"/>
      <c r="AG581" s="14"/>
    </row>
    <row r="582" spans="9:33" s="1" customFormat="1" x14ac:dyDescent="0.3">
      <c r="I582" s="32"/>
      <c r="L582" s="14"/>
      <c r="M582" s="14"/>
      <c r="N582" s="14"/>
      <c r="O582" s="14"/>
      <c r="P582" s="14"/>
      <c r="Q582" s="14"/>
      <c r="R582" s="14"/>
      <c r="S582" s="14"/>
      <c r="T582" s="14"/>
      <c r="U582" s="14"/>
      <c r="V582" s="14"/>
      <c r="W582" s="14"/>
      <c r="X582" s="14"/>
      <c r="Y582" s="14"/>
      <c r="Z582" s="14"/>
      <c r="AA582" s="14"/>
      <c r="AB582" s="14"/>
      <c r="AC582" s="14"/>
      <c r="AD582" s="14"/>
      <c r="AE582" s="14"/>
      <c r="AF582" s="14"/>
      <c r="AG582" s="14"/>
    </row>
    <row r="583" spans="9:33" s="1" customFormat="1" x14ac:dyDescent="0.3">
      <c r="I583" s="32"/>
      <c r="L583" s="14"/>
      <c r="M583" s="14"/>
      <c r="N583" s="14"/>
      <c r="O583" s="14"/>
      <c r="P583" s="14"/>
      <c r="Q583" s="14"/>
      <c r="R583" s="14"/>
      <c r="S583" s="14"/>
      <c r="T583" s="14"/>
      <c r="U583" s="14"/>
      <c r="V583" s="14"/>
      <c r="W583" s="14"/>
      <c r="X583" s="14"/>
      <c r="Y583" s="14"/>
      <c r="Z583" s="14"/>
      <c r="AA583" s="14"/>
      <c r="AB583" s="14"/>
      <c r="AC583" s="14"/>
      <c r="AD583" s="14"/>
      <c r="AE583" s="14"/>
      <c r="AF583" s="14"/>
      <c r="AG583" s="14"/>
    </row>
    <row r="584" spans="9:33" s="1" customFormat="1" x14ac:dyDescent="0.3">
      <c r="I584" s="32"/>
      <c r="L584" s="14"/>
      <c r="M584" s="14"/>
      <c r="N584" s="14"/>
      <c r="O584" s="14"/>
      <c r="P584" s="14"/>
      <c r="Q584" s="14"/>
      <c r="R584" s="14"/>
      <c r="S584" s="14"/>
      <c r="T584" s="14"/>
      <c r="U584" s="14"/>
      <c r="V584" s="14"/>
      <c r="W584" s="14"/>
      <c r="X584" s="14"/>
      <c r="Y584" s="14"/>
      <c r="Z584" s="14"/>
      <c r="AA584" s="14"/>
      <c r="AB584" s="14"/>
      <c r="AC584" s="14"/>
      <c r="AD584" s="14"/>
      <c r="AE584" s="14"/>
      <c r="AF584" s="14"/>
      <c r="AG584" s="14"/>
    </row>
    <row r="585" spans="9:33" s="1" customFormat="1" x14ac:dyDescent="0.3">
      <c r="I585" s="32"/>
      <c r="L585" s="14"/>
      <c r="M585" s="14"/>
      <c r="N585" s="14"/>
      <c r="O585" s="14"/>
      <c r="P585" s="14"/>
      <c r="Q585" s="14"/>
      <c r="R585" s="14"/>
      <c r="S585" s="14"/>
      <c r="T585" s="14"/>
      <c r="U585" s="14"/>
      <c r="V585" s="14"/>
      <c r="W585" s="14"/>
      <c r="X585" s="14"/>
      <c r="Y585" s="14"/>
      <c r="Z585" s="14"/>
      <c r="AA585" s="14"/>
      <c r="AB585" s="14"/>
      <c r="AC585" s="14"/>
      <c r="AD585" s="14"/>
      <c r="AE585" s="14"/>
      <c r="AF585" s="14"/>
      <c r="AG585" s="14"/>
    </row>
    <row r="586" spans="9:33" s="1" customFormat="1" x14ac:dyDescent="0.3">
      <c r="I586" s="32"/>
      <c r="L586" s="14"/>
      <c r="M586" s="14"/>
      <c r="N586" s="14"/>
      <c r="O586" s="14"/>
      <c r="P586" s="14"/>
      <c r="Q586" s="14"/>
      <c r="R586" s="14"/>
      <c r="S586" s="14"/>
      <c r="T586" s="14"/>
      <c r="U586" s="14"/>
      <c r="V586" s="14"/>
      <c r="W586" s="14"/>
      <c r="X586" s="14"/>
      <c r="Y586" s="14"/>
      <c r="Z586" s="14"/>
      <c r="AA586" s="14"/>
      <c r="AB586" s="14"/>
      <c r="AC586" s="14"/>
      <c r="AD586" s="14"/>
      <c r="AE586" s="14"/>
      <c r="AF586" s="14"/>
      <c r="AG586" s="14"/>
    </row>
    <row r="587" spans="9:33" s="1" customFormat="1" x14ac:dyDescent="0.3">
      <c r="I587" s="32"/>
      <c r="L587" s="14"/>
      <c r="M587" s="14"/>
      <c r="N587" s="14"/>
      <c r="O587" s="14"/>
      <c r="P587" s="14"/>
      <c r="Q587" s="14"/>
      <c r="R587" s="14"/>
      <c r="S587" s="14"/>
      <c r="T587" s="14"/>
      <c r="U587" s="14"/>
      <c r="V587" s="14"/>
      <c r="W587" s="14"/>
      <c r="X587" s="14"/>
      <c r="Y587" s="14"/>
      <c r="Z587" s="14"/>
      <c r="AA587" s="14"/>
      <c r="AB587" s="14"/>
      <c r="AC587" s="14"/>
      <c r="AD587" s="14"/>
      <c r="AE587" s="14"/>
      <c r="AF587" s="14"/>
      <c r="AG587" s="14"/>
    </row>
    <row r="588" spans="9:33" s="1" customFormat="1" x14ac:dyDescent="0.3">
      <c r="I588" s="32"/>
      <c r="L588" s="14"/>
      <c r="M588" s="14"/>
      <c r="N588" s="14"/>
      <c r="O588" s="14"/>
      <c r="P588" s="14"/>
      <c r="Q588" s="14"/>
      <c r="R588" s="14"/>
      <c r="S588" s="14"/>
      <c r="T588" s="14"/>
      <c r="U588" s="14"/>
      <c r="V588" s="14"/>
      <c r="W588" s="14"/>
      <c r="X588" s="14"/>
      <c r="Y588" s="14"/>
      <c r="Z588" s="14"/>
      <c r="AA588" s="14"/>
      <c r="AB588" s="14"/>
      <c r="AC588" s="14"/>
      <c r="AD588" s="14"/>
      <c r="AE588" s="14"/>
      <c r="AF588" s="14"/>
      <c r="AG588" s="14"/>
    </row>
    <row r="589" spans="9:33" s="1" customFormat="1" x14ac:dyDescent="0.3">
      <c r="I589" s="32"/>
      <c r="L589" s="14"/>
      <c r="M589" s="14"/>
      <c r="N589" s="14"/>
      <c r="O589" s="14"/>
      <c r="P589" s="14"/>
      <c r="Q589" s="14"/>
      <c r="R589" s="14"/>
      <c r="S589" s="14"/>
      <c r="T589" s="14"/>
      <c r="U589" s="14"/>
      <c r="V589" s="14"/>
      <c r="W589" s="14"/>
      <c r="X589" s="14"/>
      <c r="Y589" s="14"/>
      <c r="Z589" s="14"/>
      <c r="AA589" s="14"/>
      <c r="AB589" s="14"/>
      <c r="AC589" s="14"/>
      <c r="AD589" s="14"/>
      <c r="AE589" s="14"/>
      <c r="AF589" s="14"/>
      <c r="AG589" s="14"/>
    </row>
    <row r="590" spans="9:33" s="1" customFormat="1" x14ac:dyDescent="0.3">
      <c r="I590" s="32"/>
      <c r="L590" s="14"/>
      <c r="M590" s="14"/>
      <c r="N590" s="14"/>
      <c r="O590" s="14"/>
      <c r="P590" s="14"/>
      <c r="Q590" s="14"/>
      <c r="R590" s="14"/>
      <c r="S590" s="14"/>
      <c r="T590" s="14"/>
      <c r="U590" s="14"/>
      <c r="V590" s="14"/>
      <c r="W590" s="14"/>
      <c r="X590" s="14"/>
      <c r="Y590" s="14"/>
      <c r="Z590" s="14"/>
      <c r="AA590" s="14"/>
      <c r="AB590" s="14"/>
      <c r="AC590" s="14"/>
      <c r="AD590" s="14"/>
      <c r="AE590" s="14"/>
      <c r="AF590" s="14"/>
      <c r="AG590" s="14"/>
    </row>
    <row r="591" spans="9:33" s="1" customFormat="1" x14ac:dyDescent="0.3">
      <c r="I591" s="32"/>
      <c r="L591" s="14"/>
      <c r="M591" s="14"/>
      <c r="N591" s="14"/>
      <c r="O591" s="14"/>
      <c r="P591" s="14"/>
      <c r="Q591" s="14"/>
      <c r="R591" s="14"/>
      <c r="S591" s="14"/>
      <c r="T591" s="14"/>
      <c r="U591" s="14"/>
      <c r="V591" s="14"/>
      <c r="W591" s="14"/>
      <c r="X591" s="14"/>
      <c r="Y591" s="14"/>
      <c r="Z591" s="14"/>
      <c r="AA591" s="14"/>
      <c r="AB591" s="14"/>
      <c r="AC591" s="14"/>
      <c r="AD591" s="14"/>
      <c r="AE591" s="14"/>
      <c r="AF591" s="14"/>
      <c r="AG591" s="14"/>
    </row>
    <row r="592" spans="9:33" s="1" customFormat="1" x14ac:dyDescent="0.3">
      <c r="I592" s="32"/>
      <c r="L592" s="14"/>
      <c r="M592" s="14"/>
      <c r="N592" s="14"/>
      <c r="O592" s="14"/>
      <c r="P592" s="14"/>
      <c r="Q592" s="14"/>
      <c r="R592" s="14"/>
      <c r="S592" s="14"/>
      <c r="T592" s="14"/>
      <c r="U592" s="14"/>
      <c r="V592" s="14"/>
      <c r="W592" s="14"/>
      <c r="X592" s="14"/>
      <c r="Y592" s="14"/>
      <c r="Z592" s="14"/>
      <c r="AA592" s="14"/>
      <c r="AB592" s="14"/>
      <c r="AC592" s="14"/>
      <c r="AD592" s="14"/>
      <c r="AE592" s="14"/>
      <c r="AF592" s="14"/>
      <c r="AG592" s="14"/>
    </row>
    <row r="593" spans="9:33" s="1" customFormat="1" x14ac:dyDescent="0.3">
      <c r="I593" s="32"/>
      <c r="L593" s="14"/>
      <c r="M593" s="14"/>
      <c r="N593" s="14"/>
      <c r="O593" s="14"/>
      <c r="P593" s="14"/>
      <c r="Q593" s="14"/>
      <c r="R593" s="14"/>
      <c r="S593" s="14"/>
      <c r="T593" s="14"/>
      <c r="U593" s="14"/>
      <c r="V593" s="14"/>
      <c r="W593" s="14"/>
      <c r="X593" s="14"/>
      <c r="Y593" s="14"/>
      <c r="Z593" s="14"/>
      <c r="AA593" s="14"/>
      <c r="AB593" s="14"/>
      <c r="AC593" s="14"/>
      <c r="AD593" s="14"/>
      <c r="AE593" s="14"/>
      <c r="AF593" s="14"/>
      <c r="AG593" s="14"/>
    </row>
    <row r="594" spans="9:33" s="1" customFormat="1" x14ac:dyDescent="0.3">
      <c r="I594" s="32"/>
      <c r="L594" s="14"/>
      <c r="M594" s="14"/>
      <c r="N594" s="14"/>
      <c r="O594" s="14"/>
      <c r="P594" s="14"/>
      <c r="Q594" s="14"/>
      <c r="R594" s="14"/>
      <c r="S594" s="14"/>
      <c r="T594" s="14"/>
      <c r="U594" s="14"/>
      <c r="V594" s="14"/>
      <c r="W594" s="14"/>
      <c r="X594" s="14"/>
      <c r="Y594" s="14"/>
      <c r="Z594" s="14"/>
      <c r="AA594" s="14"/>
      <c r="AB594" s="14"/>
      <c r="AC594" s="14"/>
      <c r="AD594" s="14"/>
      <c r="AE594" s="14"/>
      <c r="AF594" s="14"/>
      <c r="AG594" s="14"/>
    </row>
    <row r="595" spans="9:33" s="1" customFormat="1" x14ac:dyDescent="0.3">
      <c r="I595" s="32"/>
      <c r="L595" s="14"/>
      <c r="M595" s="14"/>
      <c r="N595" s="14"/>
      <c r="O595" s="14"/>
      <c r="P595" s="14"/>
      <c r="Q595" s="14"/>
      <c r="R595" s="14"/>
      <c r="S595" s="14"/>
      <c r="T595" s="14"/>
      <c r="U595" s="14"/>
      <c r="V595" s="14"/>
      <c r="W595" s="14"/>
      <c r="X595" s="14"/>
      <c r="Y595" s="14"/>
      <c r="Z595" s="14"/>
      <c r="AA595" s="14"/>
      <c r="AB595" s="14"/>
      <c r="AC595" s="14"/>
      <c r="AD595" s="14"/>
      <c r="AE595" s="14"/>
      <c r="AF595" s="14"/>
      <c r="AG595" s="14"/>
    </row>
    <row r="596" spans="9:33" s="1" customFormat="1" x14ac:dyDescent="0.3">
      <c r="I596" s="32"/>
      <c r="L596" s="14"/>
      <c r="M596" s="14"/>
      <c r="N596" s="14"/>
      <c r="O596" s="14"/>
      <c r="P596" s="14"/>
      <c r="Q596" s="14"/>
      <c r="R596" s="14"/>
      <c r="S596" s="14"/>
      <c r="T596" s="14"/>
      <c r="U596" s="14"/>
      <c r="V596" s="14"/>
      <c r="W596" s="14"/>
      <c r="X596" s="14"/>
      <c r="Y596" s="14"/>
      <c r="Z596" s="14"/>
      <c r="AA596" s="14"/>
      <c r="AB596" s="14"/>
      <c r="AC596" s="14"/>
      <c r="AD596" s="14"/>
      <c r="AE596" s="14"/>
      <c r="AF596" s="14"/>
      <c r="AG596" s="14"/>
    </row>
    <row r="597" spans="9:33" s="1" customFormat="1" x14ac:dyDescent="0.3">
      <c r="I597" s="32"/>
      <c r="L597" s="14"/>
      <c r="M597" s="14"/>
      <c r="N597" s="14"/>
      <c r="O597" s="14"/>
      <c r="P597" s="14"/>
      <c r="Q597" s="14"/>
      <c r="R597" s="14"/>
      <c r="S597" s="14"/>
      <c r="T597" s="14"/>
      <c r="U597" s="14"/>
      <c r="V597" s="14"/>
      <c r="W597" s="14"/>
      <c r="X597" s="14"/>
      <c r="Y597" s="14"/>
      <c r="Z597" s="14"/>
      <c r="AA597" s="14"/>
      <c r="AB597" s="14"/>
      <c r="AC597" s="14"/>
      <c r="AD597" s="14"/>
      <c r="AE597" s="14"/>
      <c r="AF597" s="14"/>
      <c r="AG597" s="14"/>
    </row>
    <row r="598" spans="9:33" s="1" customFormat="1" x14ac:dyDescent="0.3">
      <c r="I598" s="32"/>
      <c r="L598" s="14"/>
      <c r="M598" s="14"/>
      <c r="N598" s="14"/>
      <c r="O598" s="14"/>
      <c r="P598" s="14"/>
      <c r="Q598" s="14"/>
      <c r="R598" s="14"/>
      <c r="S598" s="14"/>
      <c r="T598" s="14"/>
      <c r="U598" s="14"/>
      <c r="V598" s="14"/>
      <c r="W598" s="14"/>
      <c r="X598" s="14"/>
      <c r="Y598" s="14"/>
      <c r="Z598" s="14"/>
      <c r="AA598" s="14"/>
      <c r="AB598" s="14"/>
      <c r="AC598" s="14"/>
      <c r="AD598" s="14"/>
      <c r="AE598" s="14"/>
      <c r="AF598" s="14"/>
      <c r="AG598" s="14"/>
    </row>
    <row r="599" spans="9:33" s="1" customFormat="1" x14ac:dyDescent="0.3">
      <c r="I599" s="32"/>
      <c r="L599" s="14"/>
      <c r="M599" s="14"/>
      <c r="N599" s="14"/>
      <c r="O599" s="14"/>
      <c r="P599" s="14"/>
      <c r="Q599" s="14"/>
      <c r="R599" s="14"/>
      <c r="S599" s="14"/>
      <c r="T599" s="14"/>
      <c r="U599" s="14"/>
      <c r="V599" s="14"/>
      <c r="W599" s="14"/>
      <c r="X599" s="14"/>
      <c r="Y599" s="14"/>
      <c r="Z599" s="14"/>
      <c r="AA599" s="14"/>
      <c r="AB599" s="14"/>
      <c r="AC599" s="14"/>
      <c r="AD599" s="14"/>
      <c r="AE599" s="14"/>
      <c r="AF599" s="14"/>
      <c r="AG599" s="14"/>
    </row>
    <row r="600" spans="9:33" s="1" customFormat="1" x14ac:dyDescent="0.3">
      <c r="I600" s="32"/>
      <c r="L600" s="14"/>
      <c r="M600" s="14"/>
      <c r="N600" s="14"/>
      <c r="O600" s="14"/>
      <c r="P600" s="14"/>
      <c r="Q600" s="14"/>
      <c r="R600" s="14"/>
      <c r="S600" s="14"/>
      <c r="T600" s="14"/>
      <c r="U600" s="14"/>
      <c r="V600" s="14"/>
      <c r="W600" s="14"/>
      <c r="X600" s="14"/>
      <c r="Y600" s="14"/>
      <c r="Z600" s="14"/>
      <c r="AA600" s="14"/>
      <c r="AB600" s="14"/>
      <c r="AC600" s="14"/>
      <c r="AD600" s="14"/>
      <c r="AE600" s="14"/>
      <c r="AF600" s="14"/>
      <c r="AG600" s="14"/>
    </row>
    <row r="601" spans="9:33" s="1" customFormat="1" x14ac:dyDescent="0.3">
      <c r="I601" s="32"/>
      <c r="L601" s="14"/>
      <c r="M601" s="14"/>
      <c r="N601" s="14"/>
      <c r="O601" s="14"/>
      <c r="P601" s="14"/>
      <c r="Q601" s="14"/>
      <c r="R601" s="14"/>
      <c r="S601" s="14"/>
      <c r="T601" s="14"/>
      <c r="U601" s="14"/>
      <c r="V601" s="14"/>
      <c r="W601" s="14"/>
      <c r="X601" s="14"/>
      <c r="Y601" s="14"/>
      <c r="Z601" s="14"/>
      <c r="AA601" s="14"/>
      <c r="AB601" s="14"/>
      <c r="AC601" s="14"/>
      <c r="AD601" s="14"/>
      <c r="AE601" s="14"/>
      <c r="AF601" s="14"/>
      <c r="AG601" s="14"/>
    </row>
    <row r="602" spans="9:33" s="1" customFormat="1" x14ac:dyDescent="0.3">
      <c r="I602" s="32"/>
      <c r="L602" s="14"/>
      <c r="M602" s="14"/>
      <c r="N602" s="14"/>
      <c r="O602" s="14"/>
      <c r="P602" s="14"/>
      <c r="Q602" s="14"/>
      <c r="R602" s="14"/>
      <c r="S602" s="14"/>
      <c r="T602" s="14"/>
      <c r="U602" s="14"/>
      <c r="V602" s="14"/>
      <c r="W602" s="14"/>
      <c r="X602" s="14"/>
      <c r="Y602" s="14"/>
      <c r="Z602" s="14"/>
      <c r="AA602" s="14"/>
      <c r="AB602" s="14"/>
      <c r="AC602" s="14"/>
      <c r="AD602" s="14"/>
      <c r="AE602" s="14"/>
      <c r="AF602" s="14"/>
      <c r="AG602" s="14"/>
    </row>
    <row r="603" spans="9:33" s="1" customFormat="1" x14ac:dyDescent="0.3">
      <c r="I603" s="32"/>
      <c r="L603" s="14"/>
      <c r="M603" s="14"/>
      <c r="N603" s="14"/>
      <c r="O603" s="14"/>
      <c r="P603" s="14"/>
      <c r="Q603" s="14"/>
      <c r="R603" s="14"/>
      <c r="S603" s="14"/>
      <c r="T603" s="14"/>
      <c r="U603" s="14"/>
      <c r="V603" s="14"/>
      <c r="W603" s="14"/>
      <c r="X603" s="14"/>
      <c r="Y603" s="14"/>
      <c r="Z603" s="14"/>
      <c r="AA603" s="14"/>
      <c r="AB603" s="14"/>
      <c r="AC603" s="14"/>
      <c r="AD603" s="14"/>
      <c r="AE603" s="14"/>
      <c r="AF603" s="14"/>
      <c r="AG603" s="14"/>
    </row>
    <row r="604" spans="9:33" s="1" customFormat="1" x14ac:dyDescent="0.3">
      <c r="I604" s="32"/>
      <c r="L604" s="14"/>
      <c r="M604" s="14"/>
      <c r="N604" s="14"/>
      <c r="O604" s="14"/>
      <c r="P604" s="14"/>
      <c r="Q604" s="14"/>
      <c r="R604" s="14"/>
      <c r="S604" s="14"/>
      <c r="T604" s="14"/>
      <c r="U604" s="14"/>
      <c r="V604" s="14"/>
      <c r="W604" s="14"/>
      <c r="X604" s="14"/>
      <c r="Y604" s="14"/>
      <c r="Z604" s="14"/>
      <c r="AA604" s="14"/>
      <c r="AB604" s="14"/>
      <c r="AC604" s="14"/>
      <c r="AD604" s="14"/>
      <c r="AE604" s="14"/>
      <c r="AF604" s="14"/>
      <c r="AG604" s="14"/>
    </row>
    <row r="605" spans="9:33" s="1" customFormat="1" x14ac:dyDescent="0.3">
      <c r="I605" s="32"/>
      <c r="L605" s="14"/>
      <c r="M605" s="14"/>
      <c r="N605" s="14"/>
      <c r="O605" s="14"/>
      <c r="P605" s="14"/>
      <c r="Q605" s="14"/>
      <c r="R605" s="14"/>
      <c r="S605" s="14"/>
      <c r="T605" s="14"/>
      <c r="U605" s="14"/>
      <c r="V605" s="14"/>
      <c r="W605" s="14"/>
      <c r="X605" s="14"/>
      <c r="Y605" s="14"/>
      <c r="Z605" s="14"/>
      <c r="AA605" s="14"/>
      <c r="AB605" s="14"/>
      <c r="AC605" s="14"/>
      <c r="AD605" s="14"/>
      <c r="AE605" s="14"/>
      <c r="AF605" s="14"/>
      <c r="AG605" s="14"/>
    </row>
    <row r="606" spans="9:33" s="1" customFormat="1" x14ac:dyDescent="0.3">
      <c r="I606" s="32"/>
      <c r="L606" s="14"/>
      <c r="M606" s="14"/>
      <c r="N606" s="14"/>
      <c r="O606" s="14"/>
      <c r="P606" s="14"/>
      <c r="Q606" s="14"/>
      <c r="R606" s="14"/>
      <c r="S606" s="14"/>
      <c r="T606" s="14"/>
      <c r="U606" s="14"/>
      <c r="V606" s="14"/>
      <c r="W606" s="14"/>
      <c r="X606" s="14"/>
      <c r="Y606" s="14"/>
      <c r="Z606" s="14"/>
      <c r="AA606" s="14"/>
      <c r="AB606" s="14"/>
      <c r="AC606" s="14"/>
      <c r="AD606" s="14"/>
      <c r="AE606" s="14"/>
      <c r="AF606" s="14"/>
      <c r="AG606" s="14"/>
    </row>
    <row r="607" spans="9:33" s="1" customFormat="1" x14ac:dyDescent="0.3">
      <c r="I607" s="32"/>
      <c r="L607" s="14"/>
      <c r="M607" s="14"/>
      <c r="N607" s="14"/>
      <c r="O607" s="14"/>
      <c r="P607" s="14"/>
      <c r="Q607" s="14"/>
      <c r="R607" s="14"/>
      <c r="S607" s="14"/>
      <c r="T607" s="14"/>
      <c r="U607" s="14"/>
      <c r="V607" s="14"/>
      <c r="W607" s="14"/>
      <c r="X607" s="14"/>
      <c r="Y607" s="14"/>
      <c r="Z607" s="14"/>
      <c r="AA607" s="14"/>
      <c r="AB607" s="14"/>
      <c r="AC607" s="14"/>
      <c r="AD607" s="14"/>
      <c r="AE607" s="14"/>
      <c r="AF607" s="14"/>
      <c r="AG607" s="14"/>
    </row>
    <row r="608" spans="9:33" s="1" customFormat="1" x14ac:dyDescent="0.3">
      <c r="I608" s="32"/>
      <c r="L608" s="14"/>
      <c r="M608" s="14"/>
      <c r="N608" s="14"/>
      <c r="O608" s="14"/>
      <c r="P608" s="14"/>
      <c r="Q608" s="14"/>
      <c r="R608" s="14"/>
      <c r="S608" s="14"/>
      <c r="T608" s="14"/>
      <c r="U608" s="14"/>
      <c r="V608" s="14"/>
      <c r="W608" s="14"/>
      <c r="X608" s="14"/>
      <c r="Y608" s="14"/>
      <c r="Z608" s="14"/>
      <c r="AA608" s="14"/>
      <c r="AB608" s="14"/>
      <c r="AC608" s="14"/>
      <c r="AD608" s="14"/>
      <c r="AE608" s="14"/>
      <c r="AF608" s="14"/>
      <c r="AG608" s="14"/>
    </row>
    <row r="609" spans="9:33" s="1" customFormat="1" x14ac:dyDescent="0.3">
      <c r="I609" s="32"/>
      <c r="L609" s="14"/>
      <c r="M609" s="14"/>
      <c r="N609" s="14"/>
      <c r="O609" s="14"/>
      <c r="P609" s="14"/>
      <c r="Q609" s="14"/>
      <c r="R609" s="14"/>
      <c r="S609" s="14"/>
      <c r="T609" s="14"/>
      <c r="U609" s="14"/>
      <c r="V609" s="14"/>
      <c r="W609" s="14"/>
      <c r="X609" s="14"/>
      <c r="Y609" s="14"/>
      <c r="Z609" s="14"/>
      <c r="AA609" s="14"/>
      <c r="AB609" s="14"/>
      <c r="AC609" s="14"/>
      <c r="AD609" s="14"/>
      <c r="AE609" s="14"/>
      <c r="AF609" s="14"/>
      <c r="AG609" s="14"/>
    </row>
    <row r="610" spans="9:33" s="1" customFormat="1" x14ac:dyDescent="0.3">
      <c r="I610" s="32"/>
      <c r="L610" s="14"/>
      <c r="M610" s="14"/>
      <c r="N610" s="14"/>
      <c r="O610" s="14"/>
      <c r="P610" s="14"/>
      <c r="Q610" s="14"/>
      <c r="R610" s="14"/>
      <c r="S610" s="14"/>
      <c r="T610" s="14"/>
      <c r="U610" s="14"/>
      <c r="V610" s="14"/>
      <c r="W610" s="14"/>
      <c r="X610" s="14"/>
      <c r="Y610" s="14"/>
      <c r="Z610" s="14"/>
      <c r="AA610" s="14"/>
      <c r="AB610" s="14"/>
      <c r="AC610" s="14"/>
      <c r="AD610" s="14"/>
      <c r="AE610" s="14"/>
      <c r="AF610" s="14"/>
      <c r="AG610" s="14"/>
    </row>
    <row r="611" spans="9:33" s="1" customFormat="1" x14ac:dyDescent="0.3">
      <c r="I611" s="32"/>
      <c r="L611" s="14"/>
      <c r="M611" s="14"/>
      <c r="N611" s="14"/>
      <c r="O611" s="14"/>
      <c r="P611" s="14"/>
      <c r="Q611" s="14"/>
      <c r="R611" s="14"/>
      <c r="S611" s="14"/>
      <c r="T611" s="14"/>
      <c r="U611" s="14"/>
      <c r="V611" s="14"/>
      <c r="W611" s="14"/>
      <c r="X611" s="14"/>
      <c r="Y611" s="14"/>
      <c r="Z611" s="14"/>
      <c r="AA611" s="14"/>
      <c r="AB611" s="14"/>
      <c r="AC611" s="14"/>
      <c r="AD611" s="14"/>
      <c r="AE611" s="14"/>
      <c r="AF611" s="14"/>
      <c r="AG611" s="14"/>
    </row>
    <row r="612" spans="9:33" s="1" customFormat="1" x14ac:dyDescent="0.3">
      <c r="I612" s="32"/>
      <c r="L612" s="14"/>
      <c r="M612" s="14"/>
      <c r="N612" s="14"/>
      <c r="O612" s="14"/>
      <c r="P612" s="14"/>
      <c r="Q612" s="14"/>
      <c r="R612" s="14"/>
      <c r="S612" s="14"/>
      <c r="T612" s="14"/>
      <c r="U612" s="14"/>
      <c r="V612" s="14"/>
      <c r="W612" s="14"/>
      <c r="X612" s="14"/>
      <c r="Y612" s="14"/>
      <c r="Z612" s="14"/>
      <c r="AA612" s="14"/>
      <c r="AB612" s="14"/>
      <c r="AC612" s="14"/>
      <c r="AD612" s="14"/>
      <c r="AE612" s="14"/>
      <c r="AF612" s="14"/>
      <c r="AG612" s="14"/>
    </row>
    <row r="613" spans="9:33" s="1" customFormat="1" x14ac:dyDescent="0.3">
      <c r="I613" s="32"/>
      <c r="L613" s="14"/>
      <c r="M613" s="14"/>
      <c r="N613" s="14"/>
      <c r="O613" s="14"/>
      <c r="P613" s="14"/>
      <c r="Q613" s="14"/>
      <c r="R613" s="14"/>
      <c r="S613" s="14"/>
      <c r="T613" s="14"/>
      <c r="U613" s="14"/>
      <c r="V613" s="14"/>
      <c r="W613" s="14"/>
      <c r="X613" s="14"/>
      <c r="Y613" s="14"/>
      <c r="Z613" s="14"/>
      <c r="AA613" s="14"/>
      <c r="AB613" s="14"/>
      <c r="AC613" s="14"/>
      <c r="AD613" s="14"/>
      <c r="AE613" s="14"/>
      <c r="AF613" s="14"/>
      <c r="AG613" s="14"/>
    </row>
    <row r="614" spans="9:33" s="1" customFormat="1" x14ac:dyDescent="0.3">
      <c r="I614" s="32"/>
      <c r="L614" s="14"/>
      <c r="M614" s="14"/>
      <c r="N614" s="14"/>
      <c r="O614" s="14"/>
      <c r="P614" s="14"/>
      <c r="Q614" s="14"/>
      <c r="R614" s="14"/>
      <c r="S614" s="14"/>
      <c r="T614" s="14"/>
      <c r="U614" s="14"/>
      <c r="V614" s="14"/>
      <c r="W614" s="14"/>
      <c r="X614" s="14"/>
      <c r="Y614" s="14"/>
      <c r="Z614" s="14"/>
      <c r="AA614" s="14"/>
      <c r="AB614" s="14"/>
      <c r="AC614" s="14"/>
      <c r="AD614" s="14"/>
      <c r="AE614" s="14"/>
      <c r="AF614" s="14"/>
      <c r="AG614" s="14"/>
    </row>
    <row r="615" spans="9:33" s="1" customFormat="1" x14ac:dyDescent="0.3">
      <c r="I615" s="32"/>
      <c r="L615" s="14"/>
      <c r="M615" s="14"/>
      <c r="N615" s="14"/>
      <c r="O615" s="14"/>
      <c r="P615" s="14"/>
      <c r="Q615" s="14"/>
      <c r="R615" s="14"/>
      <c r="S615" s="14"/>
      <c r="T615" s="14"/>
      <c r="U615" s="14"/>
      <c r="V615" s="14"/>
      <c r="W615" s="14"/>
      <c r="X615" s="14"/>
      <c r="Y615" s="14"/>
      <c r="Z615" s="14"/>
      <c r="AA615" s="14"/>
      <c r="AB615" s="14"/>
      <c r="AC615" s="14"/>
      <c r="AD615" s="14"/>
      <c r="AE615" s="14"/>
      <c r="AF615" s="14"/>
      <c r="AG615" s="14"/>
    </row>
    <row r="616" spans="9:33" s="1" customFormat="1" x14ac:dyDescent="0.3">
      <c r="I616" s="32"/>
      <c r="L616" s="14"/>
      <c r="M616" s="14"/>
      <c r="N616" s="14"/>
      <c r="O616" s="14"/>
      <c r="P616" s="14"/>
      <c r="Q616" s="14"/>
      <c r="R616" s="14"/>
      <c r="S616" s="14"/>
      <c r="T616" s="14"/>
      <c r="U616" s="14"/>
      <c r="V616" s="14"/>
      <c r="W616" s="14"/>
      <c r="X616" s="14"/>
      <c r="Y616" s="14"/>
      <c r="Z616" s="14"/>
      <c r="AA616" s="14"/>
      <c r="AB616" s="14"/>
      <c r="AC616" s="14"/>
      <c r="AD616" s="14"/>
      <c r="AE616" s="14"/>
      <c r="AF616" s="14"/>
      <c r="AG616" s="14"/>
    </row>
    <row r="617" spans="9:33" s="1" customFormat="1" x14ac:dyDescent="0.3">
      <c r="I617" s="32"/>
      <c r="L617" s="14"/>
      <c r="M617" s="14"/>
      <c r="N617" s="14"/>
      <c r="O617" s="14"/>
      <c r="P617" s="14"/>
      <c r="Q617" s="14"/>
      <c r="R617" s="14"/>
      <c r="S617" s="14"/>
      <c r="T617" s="14"/>
      <c r="U617" s="14"/>
      <c r="V617" s="14"/>
      <c r="W617" s="14"/>
      <c r="X617" s="14"/>
      <c r="Y617" s="14"/>
      <c r="Z617" s="14"/>
      <c r="AA617" s="14"/>
      <c r="AB617" s="14"/>
      <c r="AC617" s="14"/>
      <c r="AD617" s="14"/>
      <c r="AE617" s="14"/>
      <c r="AF617" s="14"/>
      <c r="AG617" s="14"/>
    </row>
    <row r="618" spans="9:33" s="1" customFormat="1" x14ac:dyDescent="0.3">
      <c r="I618" s="32"/>
      <c r="L618" s="14"/>
      <c r="M618" s="14"/>
      <c r="N618" s="14"/>
      <c r="O618" s="14"/>
      <c r="P618" s="14"/>
      <c r="Q618" s="14"/>
      <c r="R618" s="14"/>
      <c r="S618" s="14"/>
      <c r="T618" s="14"/>
      <c r="U618" s="14"/>
      <c r="V618" s="14"/>
      <c r="W618" s="14"/>
      <c r="X618" s="14"/>
      <c r="Y618" s="14"/>
      <c r="Z618" s="14"/>
      <c r="AA618" s="14"/>
      <c r="AB618" s="14"/>
      <c r="AC618" s="14"/>
      <c r="AD618" s="14"/>
      <c r="AE618" s="14"/>
      <c r="AF618" s="14"/>
      <c r="AG618" s="14"/>
    </row>
    <row r="619" spans="9:33" s="1" customFormat="1" x14ac:dyDescent="0.3">
      <c r="I619" s="32"/>
      <c r="L619" s="14"/>
      <c r="M619" s="14"/>
      <c r="N619" s="14"/>
      <c r="O619" s="14"/>
      <c r="P619" s="14"/>
      <c r="Q619" s="14"/>
      <c r="R619" s="14"/>
      <c r="S619" s="14"/>
      <c r="T619" s="14"/>
      <c r="U619" s="14"/>
      <c r="V619" s="14"/>
      <c r="W619" s="14"/>
      <c r="X619" s="14"/>
      <c r="Y619" s="14"/>
      <c r="Z619" s="14"/>
      <c r="AA619" s="14"/>
      <c r="AB619" s="14"/>
      <c r="AC619" s="14"/>
      <c r="AD619" s="14"/>
      <c r="AE619" s="14"/>
      <c r="AF619" s="14"/>
      <c r="AG619" s="14"/>
    </row>
    <row r="620" spans="9:33" s="1" customFormat="1" x14ac:dyDescent="0.3">
      <c r="I620" s="32"/>
      <c r="L620" s="14"/>
      <c r="M620" s="14"/>
      <c r="N620" s="14"/>
      <c r="O620" s="14"/>
      <c r="P620" s="14"/>
      <c r="Q620" s="14"/>
      <c r="R620" s="14"/>
      <c r="S620" s="14"/>
      <c r="T620" s="14"/>
      <c r="U620" s="14"/>
      <c r="V620" s="14"/>
      <c r="W620" s="14"/>
      <c r="X620" s="14"/>
      <c r="Y620" s="14"/>
      <c r="Z620" s="14"/>
      <c r="AA620" s="14"/>
      <c r="AB620" s="14"/>
      <c r="AC620" s="14"/>
      <c r="AD620" s="14"/>
      <c r="AE620" s="14"/>
      <c r="AF620" s="14"/>
      <c r="AG620" s="14"/>
    </row>
    <row r="621" spans="9:33" s="1" customFormat="1" x14ac:dyDescent="0.3">
      <c r="I621" s="32"/>
      <c r="L621" s="14"/>
      <c r="M621" s="14"/>
      <c r="N621" s="14"/>
      <c r="O621" s="14"/>
      <c r="P621" s="14"/>
      <c r="Q621" s="14"/>
      <c r="R621" s="14"/>
      <c r="S621" s="14"/>
      <c r="T621" s="14"/>
      <c r="U621" s="14"/>
      <c r="V621" s="14"/>
      <c r="W621" s="14"/>
      <c r="X621" s="14"/>
      <c r="Y621" s="14"/>
      <c r="Z621" s="14"/>
      <c r="AA621" s="14"/>
      <c r="AB621" s="14"/>
      <c r="AC621" s="14"/>
      <c r="AD621" s="14"/>
      <c r="AE621" s="14"/>
      <c r="AF621" s="14"/>
      <c r="AG621" s="14"/>
    </row>
    <row r="622" spans="9:33" s="1" customFormat="1" x14ac:dyDescent="0.3">
      <c r="I622" s="32"/>
      <c r="L622" s="14"/>
      <c r="M622" s="14"/>
      <c r="N622" s="14"/>
      <c r="O622" s="14"/>
      <c r="P622" s="14"/>
      <c r="Q622" s="14"/>
      <c r="R622" s="14"/>
      <c r="S622" s="14"/>
      <c r="T622" s="14"/>
      <c r="U622" s="14"/>
      <c r="V622" s="14"/>
      <c r="W622" s="14"/>
      <c r="X622" s="14"/>
      <c r="Y622" s="14"/>
      <c r="Z622" s="14"/>
      <c r="AA622" s="14"/>
      <c r="AB622" s="14"/>
      <c r="AC622" s="14"/>
      <c r="AD622" s="14"/>
      <c r="AE622" s="14"/>
      <c r="AF622" s="14"/>
      <c r="AG622" s="14"/>
    </row>
    <row r="623" spans="9:33" s="1" customFormat="1" x14ac:dyDescent="0.3">
      <c r="I623" s="32"/>
      <c r="L623" s="14"/>
      <c r="M623" s="14"/>
      <c r="N623" s="14"/>
      <c r="O623" s="14"/>
      <c r="P623" s="14"/>
      <c r="Q623" s="14"/>
      <c r="R623" s="14"/>
      <c r="S623" s="14"/>
      <c r="T623" s="14"/>
      <c r="U623" s="14"/>
      <c r="V623" s="14"/>
      <c r="W623" s="14"/>
      <c r="X623" s="14"/>
      <c r="Y623" s="14"/>
      <c r="Z623" s="14"/>
      <c r="AA623" s="14"/>
      <c r="AB623" s="14"/>
      <c r="AC623" s="14"/>
      <c r="AD623" s="14"/>
      <c r="AE623" s="14"/>
      <c r="AF623" s="14"/>
      <c r="AG623" s="14"/>
    </row>
    <row r="624" spans="9:33" s="1" customFormat="1" x14ac:dyDescent="0.3">
      <c r="I624" s="32"/>
      <c r="L624" s="14"/>
      <c r="M624" s="14"/>
      <c r="N624" s="14"/>
      <c r="O624" s="14"/>
      <c r="P624" s="14"/>
      <c r="Q624" s="14"/>
      <c r="R624" s="14"/>
      <c r="S624" s="14"/>
      <c r="T624" s="14"/>
      <c r="U624" s="14"/>
      <c r="V624" s="14"/>
      <c r="W624" s="14"/>
      <c r="X624" s="14"/>
      <c r="Y624" s="14"/>
      <c r="Z624" s="14"/>
      <c r="AA624" s="14"/>
      <c r="AB624" s="14"/>
      <c r="AC624" s="14"/>
      <c r="AD624" s="14"/>
      <c r="AE624" s="14"/>
      <c r="AF624" s="14"/>
      <c r="AG624" s="14"/>
    </row>
    <row r="625" spans="9:33" s="1" customFormat="1" x14ac:dyDescent="0.3">
      <c r="I625" s="32"/>
      <c r="L625" s="14"/>
      <c r="M625" s="14"/>
      <c r="N625" s="14"/>
      <c r="O625" s="14"/>
      <c r="P625" s="14"/>
      <c r="Q625" s="14"/>
      <c r="R625" s="14"/>
      <c r="S625" s="14"/>
      <c r="T625" s="14"/>
      <c r="U625" s="14"/>
      <c r="V625" s="14"/>
      <c r="W625" s="14"/>
      <c r="X625" s="14"/>
      <c r="Y625" s="14"/>
      <c r="Z625" s="14"/>
      <c r="AA625" s="14"/>
      <c r="AB625" s="14"/>
      <c r="AC625" s="14"/>
      <c r="AD625" s="14"/>
      <c r="AE625" s="14"/>
      <c r="AF625" s="14"/>
      <c r="AG625" s="14"/>
    </row>
    <row r="626" spans="9:33" s="1" customFormat="1" x14ac:dyDescent="0.3">
      <c r="I626" s="32"/>
      <c r="L626" s="14"/>
      <c r="M626" s="14"/>
      <c r="N626" s="14"/>
      <c r="O626" s="14"/>
      <c r="P626" s="14"/>
      <c r="Q626" s="14"/>
      <c r="R626" s="14"/>
      <c r="S626" s="14"/>
      <c r="T626" s="14"/>
      <c r="U626" s="14"/>
      <c r="V626" s="14"/>
      <c r="W626" s="14"/>
      <c r="X626" s="14"/>
      <c r="Y626" s="14"/>
      <c r="Z626" s="14"/>
      <c r="AA626" s="14"/>
      <c r="AB626" s="14"/>
      <c r="AC626" s="14"/>
      <c r="AD626" s="14"/>
      <c r="AE626" s="14"/>
      <c r="AF626" s="14"/>
      <c r="AG626" s="14"/>
    </row>
    <row r="627" spans="9:33" s="1" customFormat="1" x14ac:dyDescent="0.3">
      <c r="I627" s="32"/>
      <c r="L627" s="14"/>
      <c r="M627" s="14"/>
      <c r="N627" s="14"/>
      <c r="O627" s="14"/>
      <c r="P627" s="14"/>
      <c r="Q627" s="14"/>
      <c r="R627" s="14"/>
      <c r="S627" s="14"/>
      <c r="T627" s="14"/>
      <c r="U627" s="14"/>
      <c r="V627" s="14"/>
      <c r="W627" s="14"/>
      <c r="X627" s="14"/>
      <c r="Y627" s="14"/>
      <c r="Z627" s="14"/>
      <c r="AA627" s="14"/>
      <c r="AB627" s="14"/>
      <c r="AC627" s="14"/>
      <c r="AD627" s="14"/>
      <c r="AE627" s="14"/>
      <c r="AF627" s="14"/>
      <c r="AG627" s="14"/>
    </row>
    <row r="628" spans="9:33" s="1" customFormat="1" x14ac:dyDescent="0.3">
      <c r="I628" s="32"/>
      <c r="L628" s="14"/>
      <c r="M628" s="14"/>
      <c r="N628" s="14"/>
      <c r="O628" s="14"/>
      <c r="P628" s="14"/>
      <c r="Q628" s="14"/>
      <c r="R628" s="14"/>
      <c r="S628" s="14"/>
      <c r="T628" s="14"/>
      <c r="U628" s="14"/>
      <c r="V628" s="14"/>
      <c r="W628" s="14"/>
      <c r="X628" s="14"/>
      <c r="Y628" s="14"/>
      <c r="Z628" s="14"/>
      <c r="AA628" s="14"/>
      <c r="AB628" s="14"/>
      <c r="AC628" s="14"/>
      <c r="AD628" s="14"/>
      <c r="AE628" s="14"/>
      <c r="AF628" s="14"/>
      <c r="AG628" s="14"/>
    </row>
    <row r="629" spans="9:33" s="1" customFormat="1" x14ac:dyDescent="0.3">
      <c r="I629" s="32"/>
      <c r="L629" s="14"/>
      <c r="M629" s="14"/>
      <c r="N629" s="14"/>
      <c r="O629" s="14"/>
      <c r="P629" s="14"/>
      <c r="Q629" s="14"/>
      <c r="R629" s="14"/>
      <c r="S629" s="14"/>
      <c r="T629" s="14"/>
      <c r="U629" s="14"/>
      <c r="V629" s="14"/>
      <c r="W629" s="14"/>
      <c r="X629" s="14"/>
      <c r="Y629" s="14"/>
      <c r="Z629" s="14"/>
      <c r="AA629" s="14"/>
      <c r="AB629" s="14"/>
      <c r="AC629" s="14"/>
      <c r="AD629" s="14"/>
      <c r="AE629" s="14"/>
      <c r="AF629" s="14"/>
      <c r="AG629" s="14"/>
    </row>
    <row r="630" spans="9:33" s="1" customFormat="1" x14ac:dyDescent="0.3">
      <c r="I630" s="32"/>
      <c r="L630" s="14"/>
      <c r="M630" s="14"/>
      <c r="N630" s="14"/>
      <c r="O630" s="14"/>
      <c r="P630" s="14"/>
      <c r="Q630" s="14"/>
      <c r="R630" s="14"/>
      <c r="S630" s="14"/>
      <c r="T630" s="14"/>
      <c r="U630" s="14"/>
      <c r="V630" s="14"/>
      <c r="W630" s="14"/>
      <c r="X630" s="14"/>
      <c r="Y630" s="14"/>
      <c r="Z630" s="14"/>
      <c r="AA630" s="14"/>
      <c r="AB630" s="14"/>
      <c r="AC630" s="14"/>
      <c r="AD630" s="14"/>
      <c r="AE630" s="14"/>
      <c r="AF630" s="14"/>
      <c r="AG630" s="14"/>
    </row>
    <row r="631" spans="9:33" s="1" customFormat="1" x14ac:dyDescent="0.3">
      <c r="I631" s="32"/>
      <c r="L631" s="14"/>
      <c r="M631" s="14"/>
      <c r="N631" s="14"/>
      <c r="O631" s="14"/>
      <c r="P631" s="14"/>
      <c r="Q631" s="14"/>
      <c r="R631" s="14"/>
      <c r="S631" s="14"/>
      <c r="T631" s="14"/>
      <c r="U631" s="14"/>
      <c r="V631" s="14"/>
      <c r="W631" s="14"/>
      <c r="X631" s="14"/>
      <c r="Y631" s="14"/>
      <c r="Z631" s="14"/>
      <c r="AA631" s="14"/>
      <c r="AB631" s="14"/>
      <c r="AC631" s="14"/>
      <c r="AD631" s="14"/>
      <c r="AE631" s="14"/>
      <c r="AF631" s="14"/>
      <c r="AG631" s="14"/>
    </row>
    <row r="632" spans="9:33" s="1" customFormat="1" x14ac:dyDescent="0.3">
      <c r="I632" s="32"/>
      <c r="L632" s="14"/>
      <c r="M632" s="14"/>
      <c r="N632" s="14"/>
      <c r="O632" s="14"/>
      <c r="P632" s="14"/>
      <c r="Q632" s="14"/>
      <c r="R632" s="14"/>
      <c r="S632" s="14"/>
      <c r="T632" s="14"/>
      <c r="U632" s="14"/>
      <c r="V632" s="14"/>
      <c r="W632" s="14"/>
      <c r="X632" s="14"/>
      <c r="Y632" s="14"/>
      <c r="Z632" s="14"/>
      <c r="AA632" s="14"/>
      <c r="AB632" s="14"/>
      <c r="AC632" s="14"/>
      <c r="AD632" s="14"/>
      <c r="AE632" s="14"/>
      <c r="AF632" s="14"/>
      <c r="AG632" s="14"/>
    </row>
    <row r="633" spans="9:33" s="1" customFormat="1" x14ac:dyDescent="0.3">
      <c r="I633" s="32"/>
      <c r="L633" s="14"/>
      <c r="M633" s="14"/>
      <c r="N633" s="14"/>
      <c r="O633" s="14"/>
      <c r="P633" s="14"/>
      <c r="Q633" s="14"/>
      <c r="R633" s="14"/>
      <c r="S633" s="14"/>
      <c r="T633" s="14"/>
      <c r="U633" s="14"/>
      <c r="V633" s="14"/>
      <c r="W633" s="14"/>
      <c r="X633" s="14"/>
      <c r="Y633" s="14"/>
      <c r="Z633" s="14"/>
      <c r="AA633" s="14"/>
      <c r="AB633" s="14"/>
      <c r="AC633" s="14"/>
      <c r="AD633" s="14"/>
      <c r="AE633" s="14"/>
      <c r="AF633" s="14"/>
      <c r="AG633" s="14"/>
    </row>
    <row r="634" spans="9:33" s="1" customFormat="1" x14ac:dyDescent="0.3">
      <c r="I634" s="32"/>
      <c r="L634" s="14"/>
      <c r="M634" s="14"/>
      <c r="N634" s="14"/>
      <c r="O634" s="14"/>
      <c r="P634" s="14"/>
      <c r="Q634" s="14"/>
      <c r="R634" s="14"/>
      <c r="S634" s="14"/>
      <c r="T634" s="14"/>
      <c r="U634" s="14"/>
      <c r="V634" s="14"/>
      <c r="W634" s="14"/>
      <c r="X634" s="14"/>
      <c r="Y634" s="14"/>
      <c r="Z634" s="14"/>
      <c r="AA634" s="14"/>
      <c r="AB634" s="14"/>
      <c r="AC634" s="14"/>
      <c r="AD634" s="14"/>
      <c r="AE634" s="14"/>
      <c r="AF634" s="14"/>
      <c r="AG634" s="14"/>
    </row>
    <row r="635" spans="9:33" s="1" customFormat="1" x14ac:dyDescent="0.3">
      <c r="I635" s="32"/>
      <c r="L635" s="14"/>
      <c r="M635" s="14"/>
      <c r="N635" s="14"/>
      <c r="O635" s="14"/>
      <c r="P635" s="14"/>
      <c r="Q635" s="14"/>
      <c r="R635" s="14"/>
      <c r="S635" s="14"/>
      <c r="T635" s="14"/>
      <c r="U635" s="14"/>
      <c r="V635" s="14"/>
      <c r="W635" s="14"/>
      <c r="X635" s="14"/>
      <c r="Y635" s="14"/>
      <c r="Z635" s="14"/>
      <c r="AA635" s="14"/>
      <c r="AB635" s="14"/>
      <c r="AC635" s="14"/>
      <c r="AD635" s="14"/>
      <c r="AE635" s="14"/>
      <c r="AF635" s="14"/>
      <c r="AG635" s="14"/>
    </row>
    <row r="636" spans="9:33" s="1" customFormat="1" x14ac:dyDescent="0.3">
      <c r="I636" s="32"/>
      <c r="L636" s="14"/>
      <c r="M636" s="14"/>
      <c r="N636" s="14"/>
      <c r="O636" s="14"/>
      <c r="P636" s="14"/>
      <c r="Q636" s="14"/>
      <c r="R636" s="14"/>
      <c r="S636" s="14"/>
      <c r="T636" s="14"/>
      <c r="U636" s="14"/>
      <c r="V636" s="14"/>
      <c r="W636" s="14"/>
      <c r="X636" s="14"/>
      <c r="Y636" s="14"/>
      <c r="Z636" s="14"/>
      <c r="AA636" s="14"/>
      <c r="AB636" s="14"/>
      <c r="AC636" s="14"/>
      <c r="AD636" s="14"/>
      <c r="AE636" s="14"/>
      <c r="AF636" s="14"/>
      <c r="AG636" s="14"/>
    </row>
    <row r="637" spans="9:33" s="1" customFormat="1" x14ac:dyDescent="0.3">
      <c r="I637" s="32"/>
      <c r="L637" s="14"/>
      <c r="M637" s="14"/>
      <c r="N637" s="14"/>
      <c r="O637" s="14"/>
      <c r="P637" s="14"/>
      <c r="Q637" s="14"/>
      <c r="R637" s="14"/>
      <c r="S637" s="14"/>
      <c r="T637" s="14"/>
      <c r="U637" s="14"/>
      <c r="V637" s="14"/>
      <c r="W637" s="14"/>
      <c r="X637" s="14"/>
      <c r="Y637" s="14"/>
      <c r="Z637" s="14"/>
      <c r="AA637" s="14"/>
      <c r="AB637" s="14"/>
      <c r="AC637" s="14"/>
      <c r="AD637" s="14"/>
      <c r="AE637" s="14"/>
      <c r="AF637" s="14"/>
      <c r="AG637" s="14"/>
    </row>
    <row r="638" spans="9:33" s="1" customFormat="1" x14ac:dyDescent="0.3">
      <c r="I638" s="32"/>
      <c r="L638" s="14"/>
      <c r="M638" s="14"/>
      <c r="N638" s="14"/>
      <c r="O638" s="14"/>
      <c r="P638" s="14"/>
      <c r="Q638" s="14"/>
      <c r="R638" s="14"/>
      <c r="S638" s="14"/>
      <c r="T638" s="14"/>
      <c r="U638" s="14"/>
      <c r="V638" s="14"/>
      <c r="W638" s="14"/>
      <c r="X638" s="14"/>
      <c r="Y638" s="14"/>
      <c r="Z638" s="14"/>
      <c r="AA638" s="14"/>
      <c r="AB638" s="14"/>
      <c r="AC638" s="14"/>
      <c r="AD638" s="14"/>
      <c r="AE638" s="14"/>
      <c r="AF638" s="14"/>
      <c r="AG638" s="14"/>
    </row>
    <row r="639" spans="9:33" s="1" customFormat="1" x14ac:dyDescent="0.3">
      <c r="I639" s="32"/>
      <c r="L639" s="14"/>
      <c r="M639" s="14"/>
      <c r="N639" s="14"/>
      <c r="O639" s="14"/>
      <c r="P639" s="14"/>
      <c r="Q639" s="14"/>
      <c r="R639" s="14"/>
      <c r="S639" s="14"/>
      <c r="T639" s="14"/>
      <c r="U639" s="14"/>
      <c r="V639" s="14"/>
      <c r="W639" s="14"/>
      <c r="X639" s="14"/>
      <c r="Y639" s="14"/>
      <c r="Z639" s="14"/>
      <c r="AA639" s="14"/>
      <c r="AB639" s="14"/>
      <c r="AC639" s="14"/>
      <c r="AD639" s="14"/>
      <c r="AE639" s="14"/>
      <c r="AF639" s="14"/>
      <c r="AG639" s="14"/>
    </row>
    <row r="640" spans="9:33" s="1" customFormat="1" x14ac:dyDescent="0.3">
      <c r="I640" s="32"/>
      <c r="L640" s="14"/>
      <c r="M640" s="14"/>
      <c r="N640" s="14"/>
      <c r="O640" s="14"/>
      <c r="P640" s="14"/>
      <c r="Q640" s="14"/>
      <c r="R640" s="14"/>
      <c r="S640" s="14"/>
      <c r="T640" s="14"/>
      <c r="U640" s="14"/>
      <c r="V640" s="14"/>
      <c r="W640" s="14"/>
      <c r="X640" s="14"/>
      <c r="Y640" s="14"/>
      <c r="Z640" s="14"/>
      <c r="AA640" s="14"/>
      <c r="AB640" s="14"/>
      <c r="AC640" s="14"/>
      <c r="AD640" s="14"/>
      <c r="AE640" s="14"/>
      <c r="AF640" s="14"/>
      <c r="AG640" s="14"/>
    </row>
    <row r="641" spans="9:33" s="1" customFormat="1" x14ac:dyDescent="0.3">
      <c r="I641" s="32"/>
      <c r="L641" s="14"/>
      <c r="M641" s="14"/>
      <c r="N641" s="14"/>
      <c r="O641" s="14"/>
      <c r="P641" s="14"/>
      <c r="Q641" s="14"/>
      <c r="R641" s="14"/>
      <c r="S641" s="14"/>
      <c r="T641" s="14"/>
      <c r="U641" s="14"/>
      <c r="V641" s="14"/>
      <c r="W641" s="14"/>
      <c r="X641" s="14"/>
      <c r="Y641" s="14"/>
      <c r="Z641" s="14"/>
      <c r="AA641" s="14"/>
      <c r="AB641" s="14"/>
      <c r="AC641" s="14"/>
      <c r="AD641" s="14"/>
      <c r="AE641" s="14"/>
      <c r="AF641" s="14"/>
      <c r="AG641" s="14"/>
    </row>
    <row r="642" spans="9:33" s="1" customFormat="1" x14ac:dyDescent="0.3">
      <c r="I642" s="32"/>
      <c r="L642" s="14"/>
      <c r="M642" s="14"/>
      <c r="N642" s="14"/>
      <c r="O642" s="14"/>
      <c r="P642" s="14"/>
      <c r="Q642" s="14"/>
      <c r="R642" s="14"/>
      <c r="S642" s="14"/>
      <c r="T642" s="14"/>
      <c r="U642" s="14"/>
      <c r="V642" s="14"/>
      <c r="W642" s="14"/>
      <c r="X642" s="14"/>
      <c r="Y642" s="14"/>
      <c r="Z642" s="14"/>
      <c r="AA642" s="14"/>
      <c r="AB642" s="14"/>
      <c r="AC642" s="14"/>
      <c r="AD642" s="14"/>
      <c r="AE642" s="14"/>
      <c r="AF642" s="14"/>
      <c r="AG642" s="14"/>
    </row>
    <row r="643" spans="9:33" s="1" customFormat="1" x14ac:dyDescent="0.3">
      <c r="I643" s="32"/>
      <c r="L643" s="14"/>
      <c r="M643" s="14"/>
      <c r="N643" s="14"/>
      <c r="O643" s="14"/>
      <c r="P643" s="14"/>
      <c r="Q643" s="14"/>
      <c r="R643" s="14"/>
      <c r="S643" s="14"/>
      <c r="T643" s="14"/>
      <c r="U643" s="14"/>
      <c r="V643" s="14"/>
      <c r="W643" s="14"/>
      <c r="X643" s="14"/>
      <c r="Y643" s="14"/>
      <c r="Z643" s="14"/>
      <c r="AA643" s="14"/>
      <c r="AB643" s="14"/>
      <c r="AC643" s="14"/>
      <c r="AD643" s="14"/>
      <c r="AE643" s="14"/>
      <c r="AF643" s="14"/>
      <c r="AG643" s="14"/>
    </row>
    <row r="644" spans="9:33" s="1" customFormat="1" x14ac:dyDescent="0.3">
      <c r="I644" s="32"/>
      <c r="L644" s="14"/>
      <c r="M644" s="14"/>
      <c r="N644" s="14"/>
      <c r="O644" s="14"/>
      <c r="P644" s="14"/>
      <c r="Q644" s="14"/>
      <c r="R644" s="14"/>
      <c r="S644" s="14"/>
      <c r="T644" s="14"/>
      <c r="U644" s="14"/>
      <c r="V644" s="14"/>
      <c r="W644" s="14"/>
      <c r="X644" s="14"/>
      <c r="Y644" s="14"/>
      <c r="Z644" s="14"/>
      <c r="AA644" s="14"/>
      <c r="AB644" s="14"/>
      <c r="AC644" s="14"/>
      <c r="AD644" s="14"/>
      <c r="AE644" s="14"/>
      <c r="AF644" s="14"/>
      <c r="AG644" s="14"/>
    </row>
    <row r="645" spans="9:33" s="1" customFormat="1" x14ac:dyDescent="0.3">
      <c r="I645" s="32"/>
      <c r="L645" s="14"/>
      <c r="M645" s="14"/>
      <c r="N645" s="14"/>
      <c r="O645" s="14"/>
      <c r="P645" s="14"/>
      <c r="Q645" s="14"/>
      <c r="R645" s="14"/>
      <c r="S645" s="14"/>
      <c r="T645" s="14"/>
      <c r="U645" s="14"/>
      <c r="V645" s="14"/>
      <c r="W645" s="14"/>
      <c r="X645" s="14"/>
      <c r="Y645" s="14"/>
      <c r="Z645" s="14"/>
      <c r="AA645" s="14"/>
      <c r="AB645" s="14"/>
      <c r="AC645" s="14"/>
      <c r="AD645" s="14"/>
      <c r="AE645" s="14"/>
      <c r="AF645" s="14"/>
      <c r="AG645" s="14"/>
    </row>
    <row r="646" spans="9:33" s="1" customFormat="1" x14ac:dyDescent="0.3">
      <c r="I646" s="32"/>
      <c r="L646" s="14"/>
      <c r="M646" s="14"/>
      <c r="N646" s="14"/>
      <c r="O646" s="14"/>
      <c r="P646" s="14"/>
      <c r="Q646" s="14"/>
      <c r="R646" s="14"/>
      <c r="S646" s="14"/>
      <c r="T646" s="14"/>
      <c r="U646" s="14"/>
      <c r="V646" s="14"/>
      <c r="W646" s="14"/>
      <c r="X646" s="14"/>
      <c r="Y646" s="14"/>
      <c r="Z646" s="14"/>
      <c r="AA646" s="14"/>
      <c r="AB646" s="14"/>
      <c r="AC646" s="14"/>
      <c r="AD646" s="14"/>
      <c r="AE646" s="14"/>
      <c r="AF646" s="14"/>
      <c r="AG646" s="14"/>
    </row>
    <row r="647" spans="9:33" s="1" customFormat="1" x14ac:dyDescent="0.3">
      <c r="I647" s="32"/>
      <c r="L647" s="14"/>
      <c r="M647" s="14"/>
      <c r="N647" s="14"/>
      <c r="O647" s="14"/>
      <c r="P647" s="14"/>
      <c r="Q647" s="14"/>
      <c r="R647" s="14"/>
      <c r="S647" s="14"/>
      <c r="T647" s="14"/>
      <c r="U647" s="14"/>
      <c r="V647" s="14"/>
      <c r="W647" s="14"/>
      <c r="X647" s="14"/>
      <c r="Y647" s="14"/>
      <c r="Z647" s="14"/>
      <c r="AA647" s="14"/>
      <c r="AB647" s="14"/>
      <c r="AC647" s="14"/>
      <c r="AD647" s="14"/>
      <c r="AE647" s="14"/>
      <c r="AF647" s="14"/>
      <c r="AG647" s="14"/>
    </row>
    <row r="648" spans="9:33" s="1" customFormat="1" x14ac:dyDescent="0.3">
      <c r="I648" s="32"/>
      <c r="L648" s="14"/>
      <c r="M648" s="14"/>
      <c r="N648" s="14"/>
      <c r="O648" s="14"/>
      <c r="P648" s="14"/>
      <c r="Q648" s="14"/>
      <c r="R648" s="14"/>
      <c r="S648" s="14"/>
      <c r="T648" s="14"/>
      <c r="U648" s="14"/>
      <c r="V648" s="14"/>
      <c r="W648" s="14"/>
      <c r="X648" s="14"/>
      <c r="Y648" s="14"/>
      <c r="Z648" s="14"/>
      <c r="AA648" s="14"/>
      <c r="AB648" s="14"/>
      <c r="AC648" s="14"/>
      <c r="AD648" s="14"/>
      <c r="AE648" s="14"/>
      <c r="AF648" s="14"/>
      <c r="AG648" s="14"/>
    </row>
    <row r="649" spans="9:33" s="1" customFormat="1" x14ac:dyDescent="0.3">
      <c r="I649" s="32"/>
      <c r="L649" s="14"/>
      <c r="M649" s="14"/>
      <c r="N649" s="14"/>
      <c r="O649" s="14"/>
      <c r="P649" s="14"/>
      <c r="Q649" s="14"/>
      <c r="R649" s="14"/>
      <c r="S649" s="14"/>
      <c r="T649" s="14"/>
      <c r="U649" s="14"/>
      <c r="V649" s="14"/>
      <c r="W649" s="14"/>
      <c r="X649" s="14"/>
      <c r="Y649" s="14"/>
      <c r="Z649" s="14"/>
      <c r="AA649" s="14"/>
      <c r="AB649" s="14"/>
      <c r="AC649" s="14"/>
      <c r="AD649" s="14"/>
      <c r="AE649" s="14"/>
      <c r="AF649" s="14"/>
      <c r="AG649" s="14"/>
    </row>
    <row r="650" spans="9:33" s="1" customFormat="1" x14ac:dyDescent="0.3">
      <c r="I650" s="32"/>
      <c r="L650" s="14"/>
      <c r="M650" s="14"/>
      <c r="N650" s="14"/>
      <c r="O650" s="14"/>
      <c r="P650" s="14"/>
      <c r="Q650" s="14"/>
      <c r="R650" s="14"/>
      <c r="S650" s="14"/>
      <c r="T650" s="14"/>
      <c r="U650" s="14"/>
      <c r="V650" s="14"/>
      <c r="W650" s="14"/>
      <c r="X650" s="14"/>
      <c r="Y650" s="14"/>
      <c r="Z650" s="14"/>
      <c r="AA650" s="14"/>
      <c r="AB650" s="14"/>
      <c r="AC650" s="14"/>
      <c r="AD650" s="14"/>
      <c r="AE650" s="14"/>
      <c r="AF650" s="14"/>
      <c r="AG650" s="14"/>
    </row>
    <row r="651" spans="9:33" s="1" customFormat="1" x14ac:dyDescent="0.3">
      <c r="I651" s="32"/>
      <c r="L651" s="14"/>
      <c r="M651" s="14"/>
      <c r="N651" s="14"/>
      <c r="O651" s="14"/>
      <c r="P651" s="14"/>
      <c r="Q651" s="14"/>
      <c r="R651" s="14"/>
      <c r="S651" s="14"/>
      <c r="T651" s="14"/>
      <c r="U651" s="14"/>
      <c r="V651" s="14"/>
      <c r="W651" s="14"/>
      <c r="X651" s="14"/>
      <c r="Y651" s="14"/>
      <c r="Z651" s="14"/>
      <c r="AA651" s="14"/>
      <c r="AB651" s="14"/>
      <c r="AC651" s="14"/>
      <c r="AD651" s="14"/>
      <c r="AE651" s="14"/>
      <c r="AF651" s="14"/>
      <c r="AG651" s="14"/>
    </row>
    <row r="652" spans="9:33" s="1" customFormat="1" x14ac:dyDescent="0.3">
      <c r="I652" s="32"/>
      <c r="L652" s="14"/>
      <c r="M652" s="14"/>
      <c r="N652" s="14"/>
      <c r="O652" s="14"/>
      <c r="P652" s="14"/>
      <c r="Q652" s="14"/>
      <c r="R652" s="14"/>
      <c r="S652" s="14"/>
      <c r="T652" s="14"/>
      <c r="U652" s="14"/>
      <c r="V652" s="14"/>
      <c r="W652" s="14"/>
      <c r="X652" s="14"/>
      <c r="Y652" s="14"/>
      <c r="Z652" s="14"/>
      <c r="AA652" s="14"/>
      <c r="AB652" s="14"/>
      <c r="AC652" s="14"/>
      <c r="AD652" s="14"/>
      <c r="AE652" s="14"/>
      <c r="AF652" s="14"/>
      <c r="AG652" s="14"/>
    </row>
    <row r="653" spans="9:33" s="1" customFormat="1" x14ac:dyDescent="0.3">
      <c r="I653" s="32"/>
      <c r="L653" s="14"/>
      <c r="M653" s="14"/>
      <c r="N653" s="14"/>
      <c r="O653" s="14"/>
      <c r="P653" s="14"/>
      <c r="Q653" s="14"/>
      <c r="R653" s="14"/>
      <c r="S653" s="14"/>
      <c r="T653" s="14"/>
      <c r="U653" s="14"/>
      <c r="V653" s="14"/>
      <c r="W653" s="14"/>
      <c r="X653" s="14"/>
      <c r="Y653" s="14"/>
      <c r="Z653" s="14"/>
      <c r="AA653" s="14"/>
      <c r="AB653" s="14"/>
      <c r="AC653" s="14"/>
      <c r="AD653" s="14"/>
      <c r="AE653" s="14"/>
      <c r="AF653" s="14"/>
      <c r="AG653" s="14"/>
    </row>
    <row r="654" spans="9:33" s="1" customFormat="1" x14ac:dyDescent="0.3">
      <c r="I654" s="32"/>
      <c r="L654" s="14"/>
      <c r="M654" s="14"/>
      <c r="N654" s="14"/>
      <c r="O654" s="14"/>
      <c r="P654" s="14"/>
      <c r="Q654" s="14"/>
      <c r="R654" s="14"/>
      <c r="S654" s="14"/>
      <c r="T654" s="14"/>
      <c r="U654" s="14"/>
      <c r="V654" s="14"/>
      <c r="W654" s="14"/>
      <c r="X654" s="14"/>
      <c r="Y654" s="14"/>
      <c r="Z654" s="14"/>
      <c r="AA654" s="14"/>
      <c r="AB654" s="14"/>
      <c r="AC654" s="14"/>
      <c r="AD654" s="14"/>
      <c r="AE654" s="14"/>
      <c r="AF654" s="14"/>
      <c r="AG654" s="14"/>
    </row>
  </sheetData>
  <autoFilter ref="A3:CC260" xr:uid="{7AC040B7-9436-4783-992E-8E095C5711FB}"/>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675130-ad49-4a88-b1e6-408b10cb3c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77ABAF39E09544B95F39C81D299E9C" ma:contentTypeVersion="18" ma:contentTypeDescription="Create a new document." ma:contentTypeScope="" ma:versionID="b759123080d3f19cce8a37724998ea72">
  <xsd:schema xmlns:xsd="http://www.w3.org/2001/XMLSchema" xmlns:xs="http://www.w3.org/2001/XMLSchema" xmlns:p="http://schemas.microsoft.com/office/2006/metadata/properties" xmlns:ns3="03675130-ad49-4a88-b1e6-408b10cb3c9b" xmlns:ns4="492d87f7-7032-4825-a90a-fa557b3dad0c" targetNamespace="http://schemas.microsoft.com/office/2006/metadata/properties" ma:root="true" ma:fieldsID="233a3696a45eb91c3fda30120750c8b2" ns3:_="" ns4:_="">
    <xsd:import namespace="03675130-ad49-4a88-b1e6-408b10cb3c9b"/>
    <xsd:import namespace="492d87f7-7032-4825-a90a-fa557b3dad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75130-ad49-4a88-b1e6-408b10cb3c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2d87f7-7032-4825-a90a-fa557b3dad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BA841-8D19-4EF5-9865-58296324E779}">
  <ds:schemaRefs>
    <ds:schemaRef ds:uri="http://schemas.microsoft.com/sharepoint/v3/contenttype/forms"/>
  </ds:schemaRefs>
</ds:datastoreItem>
</file>

<file path=customXml/itemProps2.xml><?xml version="1.0" encoding="utf-8"?>
<ds:datastoreItem xmlns:ds="http://schemas.openxmlformats.org/officeDocument/2006/customXml" ds:itemID="{2D086BF6-A1AD-409B-B4E8-3C9AD4B513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92d87f7-7032-4825-a90a-fa557b3dad0c"/>
    <ds:schemaRef ds:uri="03675130-ad49-4a88-b1e6-408b10cb3c9b"/>
    <ds:schemaRef ds:uri="http://www.w3.org/XML/1998/namespace"/>
    <ds:schemaRef ds:uri="http://purl.org/dc/dcmitype/"/>
  </ds:schemaRefs>
</ds:datastoreItem>
</file>

<file path=customXml/itemProps3.xml><?xml version="1.0" encoding="utf-8"?>
<ds:datastoreItem xmlns:ds="http://schemas.openxmlformats.org/officeDocument/2006/customXml" ds:itemID="{9239D33B-23BA-4C16-8837-4F2FD97BA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675130-ad49-4a88-b1e6-408b10cb3c9b"/>
    <ds:schemaRef ds:uri="492d87f7-7032-4825-a90a-fa557b3da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AA</vt:lpstr>
      <vt:lpstr>RIN Attachments</vt:lpstr>
      <vt:lpstr>RIN supporting documents</vt:lpstr>
      <vt:lpstr>Capex Reference Guide</vt:lpstr>
      <vt:lpstr>Capex Document Matrix</vt:lpstr>
      <vt:lpstr>All File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McQuarrie</dc:creator>
  <cp:keywords/>
  <dc:description/>
  <cp:lastModifiedBy>Deb Capicchiano</cp:lastModifiedBy>
  <cp:revision/>
  <dcterms:created xsi:type="dcterms:W3CDTF">2019-06-16T23:53:53Z</dcterms:created>
  <dcterms:modified xsi:type="dcterms:W3CDTF">2024-10-03T03:19:53Z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0x010100F477ABAF39E09544B95F39C81D299E9C</vt:lpwstr>
  </property>
  <property fmtid="{D5CDD505-2E9C-101B-9397-08002B2CF9AE}" pid="3" name="MediaServiceImageTags">
    <vt:lpwstr/>
  </property>
</Properties>
</file>