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usn\AppData\Roaming\iManage\Work\Recent\64873 - RRO - market liquidity obligation\"/>
    </mc:Choice>
  </mc:AlternateContent>
  <xr:revisionPtr revIDLastSave="0" documentId="13_ncr:1_{4DF18E0A-B4CA-4558-9D21-B02F701159A4}" xr6:coauthVersionLast="47" xr6:coauthVersionMax="47" xr10:uidLastSave="{00000000-0000-0000-0000-000000000000}"/>
  <bookViews>
    <workbookView xWindow="-120" yWindow="-16320" windowWidth="29040" windowHeight="15840" tabRatio="678" xr2:uid="{00000000-000D-0000-FFFF-FFFF00000000}"/>
  </bookViews>
  <sheets>
    <sheet name="MLO periods" sheetId="24" r:id="rId1"/>
    <sheet name="NSW 2026-27" sheetId="33" r:id="rId2"/>
    <sheet name="VIC 2026-27" sheetId="29" r:id="rId3"/>
    <sheet name="SA 2026-27" sheetId="34" r:id="rId4"/>
    <sheet name="VIC 2027-28" sheetId="35" r:id="rId5"/>
    <sheet name="NSW 2027-28" sheetId="36" r:id="rId6"/>
  </sheets>
  <externalReferences>
    <externalReference r:id="rId7"/>
    <externalReference r:id="rId8"/>
  </externalReferences>
  <definedNames>
    <definedName name="_xlnm._FilterDatabase" localSheetId="3" hidden="1">'SA 2026-27'!$A$4:$L$4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6" l="1"/>
  <c r="H22" i="33"/>
  <c r="H39" i="33"/>
  <c r="E39" i="33"/>
  <c r="H38" i="33"/>
  <c r="H49" i="29"/>
  <c r="H48" i="29"/>
  <c r="H47" i="29"/>
  <c r="H45" i="29"/>
  <c r="H45" i="35"/>
  <c r="F38" i="36"/>
  <c r="E38" i="36"/>
  <c r="C38" i="36"/>
  <c r="H36" i="36"/>
  <c r="H35" i="36"/>
  <c r="E35" i="36"/>
  <c r="H34" i="36"/>
  <c r="H33" i="36"/>
  <c r="B33" i="36"/>
  <c r="H31" i="36"/>
  <c r="H29" i="36"/>
  <c r="H23" i="36"/>
  <c r="H10" i="36"/>
  <c r="H5" i="36"/>
  <c r="F51" i="35"/>
  <c r="E51" i="35"/>
  <c r="C51" i="35"/>
  <c r="H49" i="35"/>
  <c r="H48" i="35"/>
  <c r="H47" i="35"/>
  <c r="H43" i="35"/>
  <c r="H39" i="35"/>
  <c r="H30" i="35"/>
  <c r="H16" i="35"/>
  <c r="G8" i="35"/>
  <c r="G7" i="35"/>
  <c r="G6" i="35"/>
  <c r="H5" i="35"/>
  <c r="G5" i="35"/>
  <c r="H16" i="34"/>
  <c r="H36" i="34"/>
  <c r="I16" i="34" s="1"/>
  <c r="H40" i="33"/>
  <c r="C36" i="34"/>
  <c r="E36" i="34"/>
  <c r="F36" i="34"/>
  <c r="H31" i="34"/>
  <c r="H30" i="34"/>
  <c r="H25" i="34"/>
  <c r="H27" i="34"/>
  <c r="H26" i="34"/>
  <c r="H24" i="34"/>
  <c r="H23" i="34"/>
  <c r="H5" i="34"/>
  <c r="H13" i="34"/>
  <c r="C51" i="29"/>
  <c r="E51" i="29"/>
  <c r="F51" i="29"/>
  <c r="H38" i="36" l="1"/>
  <c r="I34" i="36" s="1"/>
  <c r="H51" i="35"/>
  <c r="I45" i="35" s="1"/>
  <c r="I27" i="34"/>
  <c r="H33" i="33"/>
  <c r="F42" i="33"/>
  <c r="E42" i="33"/>
  <c r="C42" i="33"/>
  <c r="H37" i="33"/>
  <c r="B37" i="33"/>
  <c r="H35" i="33"/>
  <c r="H27" i="33"/>
  <c r="H14" i="33"/>
  <c r="H5" i="33"/>
  <c r="H39" i="29"/>
  <c r="H43" i="29"/>
  <c r="H30" i="29"/>
  <c r="H5" i="29"/>
  <c r="H16" i="29"/>
  <c r="I10" i="36" l="1"/>
  <c r="I36" i="36"/>
  <c r="I23" i="36"/>
  <c r="I29" i="36"/>
  <c r="I18" i="36"/>
  <c r="I35" i="36"/>
  <c r="I33" i="36"/>
  <c r="I31" i="36"/>
  <c r="I5" i="36"/>
  <c r="I47" i="35"/>
  <c r="I48" i="35"/>
  <c r="I5" i="35"/>
  <c r="I49" i="35"/>
  <c r="I39" i="35"/>
  <c r="I30" i="35"/>
  <c r="I43" i="35"/>
  <c r="I16" i="35"/>
  <c r="H42" i="33"/>
  <c r="I40" i="33" s="1"/>
  <c r="I13" i="34"/>
  <c r="I26" i="34"/>
  <c r="I24" i="34"/>
  <c r="I30" i="34"/>
  <c r="I5" i="34"/>
  <c r="I25" i="34"/>
  <c r="I31" i="34"/>
  <c r="I23" i="34"/>
  <c r="H51" i="29"/>
  <c r="I38" i="36" l="1"/>
  <c r="I35" i="33"/>
  <c r="I22" i="33"/>
  <c r="I39" i="33"/>
  <c r="I38" i="33"/>
  <c r="I27" i="33"/>
  <c r="I14" i="33"/>
  <c r="I37" i="33"/>
  <c r="I5" i="33"/>
  <c r="I33" i="33"/>
  <c r="I47" i="29"/>
  <c r="I48" i="29"/>
  <c r="I49" i="29"/>
  <c r="I45" i="29"/>
  <c r="I51" i="35"/>
  <c r="I36" i="34"/>
  <c r="I42" i="33" l="1"/>
  <c r="G6" i="29"/>
  <c r="G7" i="29"/>
  <c r="G8" i="29"/>
  <c r="G5" i="29"/>
  <c r="I43" i="29" l="1"/>
  <c r="I16" i="29"/>
  <c r="I30" i="29"/>
  <c r="I39" i="29"/>
  <c r="I5" i="29"/>
  <c r="I51" i="29" l="1"/>
</calcChain>
</file>

<file path=xl/sharedStrings.xml><?xml version="1.0" encoding="utf-8"?>
<sst xmlns="http://schemas.openxmlformats.org/spreadsheetml/2006/main" count="1152" uniqueCount="272">
  <si>
    <t>New South Wales MLO Register</t>
  </si>
  <si>
    <t>Trading right holder</t>
  </si>
  <si>
    <t>Trading group</t>
  </si>
  <si>
    <t>Proportion of the average trading group capacity</t>
  </si>
  <si>
    <t>MLO generator</t>
  </si>
  <si>
    <t>MLO group</t>
  </si>
  <si>
    <t>MLO nominee</t>
  </si>
  <si>
    <t>Bayswater Power Station</t>
  </si>
  <si>
    <t>AGL</t>
  </si>
  <si>
    <t>Vales Point "B" Power Station</t>
  </si>
  <si>
    <t>Mt Piper Power Station</t>
  </si>
  <si>
    <t>Tallawarra Power Station</t>
  </si>
  <si>
    <t>Smithfield Energy Facility</t>
  </si>
  <si>
    <t>Hume (NSW) Hydro Power Station</t>
  </si>
  <si>
    <t xml:space="preserve">Shoalhaven Power Station </t>
  </si>
  <si>
    <t>Uranquinty Power Station</t>
  </si>
  <si>
    <t>Origin Energy</t>
  </si>
  <si>
    <t>Blowering Power Station</t>
  </si>
  <si>
    <t>Colongra Power Station</t>
  </si>
  <si>
    <t>Guthega Power Station</t>
  </si>
  <si>
    <t>Tumut 3 Power Station</t>
  </si>
  <si>
    <t>Tumut Power Station</t>
  </si>
  <si>
    <t>Snowy Hydro</t>
  </si>
  <si>
    <t>EnergyAustralia</t>
  </si>
  <si>
    <t>South Australia MLO Register</t>
  </si>
  <si>
    <t>Barker Inlet Power Station</t>
  </si>
  <si>
    <t>Dalrymple North Battery Energy Storage System</t>
  </si>
  <si>
    <t>Hallett Power Station</t>
  </si>
  <si>
    <t>Dry Creek Gas Turbine Station</t>
  </si>
  <si>
    <t>Mintaro Gas Turbine Station</t>
  </si>
  <si>
    <t>Port Lincoln Gas Turbine</t>
  </si>
  <si>
    <t>Pelican Point Power Station</t>
  </si>
  <si>
    <t>Snuggery Power Station</t>
  </si>
  <si>
    <t>ENGIE</t>
  </si>
  <si>
    <t>Lake Bonney BESS1</t>
  </si>
  <si>
    <t>Hornsdale Power Reserve</t>
  </si>
  <si>
    <t>Ladbroke Grove Power Station</t>
  </si>
  <si>
    <t>Quarantine Power Station</t>
  </si>
  <si>
    <t>Angaston Power Station</t>
  </si>
  <si>
    <t>Lonsdale Power Station</t>
  </si>
  <si>
    <t>Pt Stanvac Power Station</t>
  </si>
  <si>
    <t>ADPBA1G</t>
  </si>
  <si>
    <t xml:space="preserve">South Australian Water Corporation  </t>
  </si>
  <si>
    <t>AGL Energy Limited</t>
  </si>
  <si>
    <t>Origin Energy Electricity Limited</t>
  </si>
  <si>
    <t>AGL MACQUARIE PTY LIMITED</t>
  </si>
  <si>
    <t xml:space="preserve">AGL Energy Limited </t>
  </si>
  <si>
    <t>Sunset Power International Pty Ltd T/AS Delta Electricity</t>
  </si>
  <si>
    <t>Delta Electricity</t>
  </si>
  <si>
    <t>EnergyAustralia Pty Ltd</t>
  </si>
  <si>
    <t>Infigen Energy Limited</t>
  </si>
  <si>
    <t>GSP Energy Pty Ltd</t>
  </si>
  <si>
    <t>Snowy Hydro Limited</t>
  </si>
  <si>
    <t>AGL SA Generation Pty Limited</t>
  </si>
  <si>
    <t>Greentricity Pty</t>
  </si>
  <si>
    <t>ENGIE S.A.</t>
  </si>
  <si>
    <t>Synergen Power Pty Ltd</t>
  </si>
  <si>
    <t>Synergen Power Pty Limited</t>
  </si>
  <si>
    <t>Pelican Point Power Limited</t>
  </si>
  <si>
    <t>Hornsdale Power Reserve Pty Ltd</t>
  </si>
  <si>
    <t>AGL Barker Inlet Pty Limited</t>
  </si>
  <si>
    <t>Electranet Pty Ltd</t>
  </si>
  <si>
    <t>BOWWBA1G</t>
  </si>
  <si>
    <t>Snapper Point Power Station</t>
  </si>
  <si>
    <t>SNAPPER1</t>
  </si>
  <si>
    <t>Bolivar Waste Water Battery</t>
  </si>
  <si>
    <t>Lumo Generation SA Pty Ltd</t>
  </si>
  <si>
    <t>Wallgrove BESS</t>
  </si>
  <si>
    <t>WALGRVG1</t>
  </si>
  <si>
    <t>Infigen Energy</t>
  </si>
  <si>
    <t>ANGAST1</t>
  </si>
  <si>
    <t>LONSDALE</t>
  </si>
  <si>
    <t>PTSTAN1</t>
  </si>
  <si>
    <t>Nexif Energy Australia</t>
  </si>
  <si>
    <t>HVWWBA1G</t>
  </si>
  <si>
    <t>Happy Valley WTP</t>
  </si>
  <si>
    <t>Adelaide Desalination Plant, Battery Units 1-3</t>
  </si>
  <si>
    <t>Total</t>
  </si>
  <si>
    <t>Trading rights held</t>
  </si>
  <si>
    <t>Trading group capacity</t>
  </si>
  <si>
    <t>BARKIPS1</t>
  </si>
  <si>
    <t>DALNTH01</t>
  </si>
  <si>
    <t>PPCCGT</t>
  </si>
  <si>
    <t>MINTARO</t>
  </si>
  <si>
    <t>SNUG1</t>
  </si>
  <si>
    <t>DRYCGT1</t>
  </si>
  <si>
    <t>DRYCGT2</t>
  </si>
  <si>
    <t>DRYCGT3</t>
  </si>
  <si>
    <t>POR01</t>
  </si>
  <si>
    <t>POR03</t>
  </si>
  <si>
    <t>QPS5</t>
  </si>
  <si>
    <t>LADBROK1</t>
  </si>
  <si>
    <t>LADBROK2</t>
  </si>
  <si>
    <t>QPS1</t>
  </si>
  <si>
    <t>QPS2</t>
  </si>
  <si>
    <t>QPS3</t>
  </si>
  <si>
    <t>QPS4</t>
  </si>
  <si>
    <t>AGLHAL</t>
  </si>
  <si>
    <t>HPRG1</t>
  </si>
  <si>
    <t>LBBG1</t>
  </si>
  <si>
    <t>TUMUT3</t>
  </si>
  <si>
    <t>UPPTUMUT</t>
  </si>
  <si>
    <t>CG1</t>
  </si>
  <si>
    <t>CG2</t>
  </si>
  <si>
    <t>CG3</t>
  </si>
  <si>
    <t>CG4</t>
  </si>
  <si>
    <t>BLOWERNG</t>
  </si>
  <si>
    <t>GUTHEGA</t>
  </si>
  <si>
    <t>BW01</t>
  </si>
  <si>
    <t>BW02</t>
  </si>
  <si>
    <t>BW03</t>
  </si>
  <si>
    <t>BW04</t>
  </si>
  <si>
    <t>MP1</t>
  </si>
  <si>
    <t>MP2</t>
  </si>
  <si>
    <t>TALWA1</t>
  </si>
  <si>
    <t>VP5</t>
  </si>
  <si>
    <t>VP6</t>
  </si>
  <si>
    <t>SHGEN</t>
  </si>
  <si>
    <t>URANQ11</t>
  </si>
  <si>
    <t>URANQ12</t>
  </si>
  <si>
    <t>URANQ13</t>
  </si>
  <si>
    <t>URANQ14</t>
  </si>
  <si>
    <t>SITHE01</t>
  </si>
  <si>
    <t>HUMENSW</t>
  </si>
  <si>
    <t>NSW</t>
  </si>
  <si>
    <t>Weekdays</t>
  </si>
  <si>
    <t>SA</t>
  </si>
  <si>
    <t>Workdays</t>
  </si>
  <si>
    <t>13/01/2025 - 14/03/2025</t>
  </si>
  <si>
    <t>Minimum volume per trading window</t>
  </si>
  <si>
    <t>MLO end date</t>
  </si>
  <si>
    <t>MLO start date</t>
  </si>
  <si>
    <t>Region</t>
  </si>
  <si>
    <t>Reliability instrument end time of day (EST)</t>
  </si>
  <si>
    <t>Reliability instrument start time of day (EST)</t>
  </si>
  <si>
    <t>Reliability instrument days of week</t>
  </si>
  <si>
    <t>Reliability gap period</t>
  </si>
  <si>
    <t>RRO instrument Start Date</t>
  </si>
  <si>
    <t>Effective date</t>
  </si>
  <si>
    <t>Reliability instrument status</t>
  </si>
  <si>
    <t>Current</t>
  </si>
  <si>
    <t>01/12/2025 - 28/02/2026</t>
  </si>
  <si>
    <t>Christies Beach Waste Water Battery</t>
  </si>
  <si>
    <t>CBWWBA1G</t>
  </si>
  <si>
    <t>12/1/2026 - 13/3/2026</t>
  </si>
  <si>
    <t>Origin</t>
  </si>
  <si>
    <t>BDL01</t>
  </si>
  <si>
    <t>BDL02</t>
  </si>
  <si>
    <t>Alinta Energy Retail Sales Pty Ltd</t>
  </si>
  <si>
    <t>BALBG1</t>
  </si>
  <si>
    <t>EnergyAustralia Holdings Limited</t>
  </si>
  <si>
    <t>JLA01</t>
  </si>
  <si>
    <t>JLA02</t>
  </si>
  <si>
    <t>JLA03</t>
  </si>
  <si>
    <t>JLA04</t>
  </si>
  <si>
    <t>JLB01</t>
  </si>
  <si>
    <t>JLB02</t>
  </si>
  <si>
    <t>JLB03</t>
  </si>
  <si>
    <t>NPS</t>
  </si>
  <si>
    <t>LOYYB1</t>
  </si>
  <si>
    <t>LOYYB2</t>
  </si>
  <si>
    <t>GANNBG1</t>
  </si>
  <si>
    <t>HUMEV</t>
  </si>
  <si>
    <t>LYA1</t>
  </si>
  <si>
    <t>LYA2</t>
  </si>
  <si>
    <t>LYA3</t>
  </si>
  <si>
    <t>LYA4</t>
  </si>
  <si>
    <t>LNGS1</t>
  </si>
  <si>
    <t>LNGS2</t>
  </si>
  <si>
    <t>MURRAY</t>
  </si>
  <si>
    <t>VPGS1</t>
  </si>
  <si>
    <t>VPGS2</t>
  </si>
  <si>
    <t>VPGS3</t>
  </si>
  <si>
    <t>VPGS4</t>
  </si>
  <si>
    <t>VPGS5</t>
  </si>
  <si>
    <t>VPGS6</t>
  </si>
  <si>
    <t>AGLSOM</t>
  </si>
  <si>
    <t>DARTM1</t>
  </si>
  <si>
    <t>EILDON1</t>
  </si>
  <si>
    <t>EILDON2</t>
  </si>
  <si>
    <t>MCKAY1</t>
  </si>
  <si>
    <t>WKIEWA1</t>
  </si>
  <si>
    <t>WKIEWA2</t>
  </si>
  <si>
    <t>YWPS1</t>
  </si>
  <si>
    <t>YWPS2</t>
  </si>
  <si>
    <t>YWPS3</t>
  </si>
  <si>
    <t>YWPS4</t>
  </si>
  <si>
    <t>Loy Yang B</t>
  </si>
  <si>
    <t>Bairnsdale</t>
  </si>
  <si>
    <t>Ballarat Energy Storage System</t>
  </si>
  <si>
    <t>Jeeralang A</t>
  </si>
  <si>
    <t>Jeeralang B</t>
  </si>
  <si>
    <t>Newport</t>
  </si>
  <si>
    <t>Gannawarra Energy Storage System</t>
  </si>
  <si>
    <t>Hume Dam VIC</t>
  </si>
  <si>
    <t>Loy Yang A Power Station</t>
  </si>
  <si>
    <t>Laverton North</t>
  </si>
  <si>
    <t>Valley Power</t>
  </si>
  <si>
    <t>Somerton</t>
  </si>
  <si>
    <t>Dartmouth</t>
  </si>
  <si>
    <t>Eildon</t>
  </si>
  <si>
    <t>Bogong / Mackay</t>
  </si>
  <si>
    <t>West Kiewa</t>
  </si>
  <si>
    <t>Yallourn W</t>
  </si>
  <si>
    <t>01/12/2026 - 31/03/2027</t>
  </si>
  <si>
    <t>01/12/2026 - 28/02/2027</t>
  </si>
  <si>
    <t>VIC</t>
  </si>
  <si>
    <t>December 2026 - February 2027</t>
  </si>
  <si>
    <t>Mortlake Power Station</t>
  </si>
  <si>
    <t>MORTLK11</t>
  </si>
  <si>
    <t>MORTLK12</t>
  </si>
  <si>
    <t>AGL Hydro Partnership</t>
  </si>
  <si>
    <t>AGL Loy Yang Marketing Pty Ltd</t>
  </si>
  <si>
    <t>Pioneer Sail Australia Pty Limited</t>
  </si>
  <si>
    <t>Hazelwood BESS</t>
  </si>
  <si>
    <t>HBESSG1</t>
  </si>
  <si>
    <t>Darlington Point Energy Storage System</t>
  </si>
  <si>
    <t>DPNTBG1</t>
  </si>
  <si>
    <t>Riverina Energy Storage System 2</t>
  </si>
  <si>
    <t>RIVNBG2</t>
  </si>
  <si>
    <t>December 2026 - March 2027</t>
  </si>
  <si>
    <t>TALWB1</t>
  </si>
  <si>
    <t>Victorian MLO Register</t>
  </si>
  <si>
    <t>Allocated parcel</t>
  </si>
  <si>
    <t>Smithfield Power Generation Pty Ltd</t>
  </si>
  <si>
    <t>Lake Bonney Bess Pty Limited</t>
  </si>
  <si>
    <t>Victorian Big Battery</t>
  </si>
  <si>
    <t>VBBG1</t>
  </si>
  <si>
    <t>Iberdrola Australia</t>
  </si>
  <si>
    <t>Bolivar Power Station</t>
  </si>
  <si>
    <t>BOLIVPS1</t>
  </si>
  <si>
    <t>Iberdrola Australia Energy Markets Pty Limited</t>
  </si>
  <si>
    <t>Torrens Island BESS</t>
  </si>
  <si>
    <t>TIBG1</t>
  </si>
  <si>
    <t>Revoked</t>
  </si>
  <si>
    <t>Riverina Energy Storage System 1</t>
  </si>
  <si>
    <t>09/1/2023 - 17/3/2023</t>
  </si>
  <si>
    <t>10/1/2022 - 18/3/2022</t>
  </si>
  <si>
    <t>1/01/2024 - 29/2/2024</t>
  </si>
  <si>
    <t>8/1/2024 - 15/3/2024</t>
  </si>
  <si>
    <t>Weekday</t>
  </si>
  <si>
    <t>Completed</t>
  </si>
  <si>
    <t>Neoen International SAS</t>
  </si>
  <si>
    <t>Shell Energy Australia Pty Ltd</t>
  </si>
  <si>
    <t>Philip Island BESS</t>
  </si>
  <si>
    <t>PIBESSG1</t>
  </si>
  <si>
    <t>Mondo Power</t>
  </si>
  <si>
    <t>Eraring</t>
  </si>
  <si>
    <t>ER01</t>
  </si>
  <si>
    <t>ER02</t>
  </si>
  <si>
    <t>ER03</t>
  </si>
  <si>
    <t>ER04</t>
  </si>
  <si>
    <t>ENGIE Energy Marketing Australia (EEMA)</t>
  </si>
  <si>
    <r>
      <t>Murray 1</t>
    </r>
    <r>
      <rPr>
        <sz val="11"/>
        <color rgb="FFFF0000"/>
        <rFont val="Arial"/>
        <family val="2"/>
      </rPr>
      <t>/2</t>
    </r>
  </si>
  <si>
    <t>Market generator or integrated resource provider</t>
  </si>
  <si>
    <t>Scheduled generating unit or scheduled bidirectional unit</t>
  </si>
  <si>
    <t>Production capacity</t>
  </si>
  <si>
    <t>01/12/2027 - 31/03/2028</t>
  </si>
  <si>
    <t>December 2027 - March 2028</t>
  </si>
  <si>
    <t>Murray 1/2</t>
  </si>
  <si>
    <t>December 2027 - February 2028</t>
  </si>
  <si>
    <t>Broken Hill Battery Energy Storage System</t>
  </si>
  <si>
    <t>BHBG1</t>
  </si>
  <si>
    <t>66 MW</t>
  </si>
  <si>
    <t>Queanbeyan BESS</t>
  </si>
  <si>
    <t>QBYNBG1</t>
  </si>
  <si>
    <t>Naturgy Energy Group SA</t>
  </si>
  <si>
    <t>Capital Battery</t>
  </si>
  <si>
    <t>CAPBES1G</t>
  </si>
  <si>
    <t>1/12/2027 - 29/02/2028</t>
  </si>
  <si>
    <t>BULBESG1</t>
  </si>
  <si>
    <t>Bulgana Green Power Hub - BESS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</si>
</sst>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#,###\ &quot;MW  &quot;"/>
    <numFmt numFmtId="167" formatCode="#\ &quot;MW 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3"/>
        <bgColor indexed="64"/>
      </patternFill>
    </fill>
    <fill>
      <patternFill patternType="solid">
        <fgColor theme="2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2">
    <xf numFmtId="0" fontId="0" fillId="0" borderId="0" xfId="0"/>
    <xf numFmtId="18" fontId="2" fillId="0" borderId="0" xfId="0" applyNumberFormat="1" applyFont="1" applyAlignment="1">
      <alignment horizontal="left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1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/>
    </xf>
    <xf numFmtId="166" fontId="6" fillId="5" borderId="10" xfId="0" applyNumberFormat="1" applyFont="1" applyFill="1" applyBorder="1" applyAlignment="1">
      <alignment horizontal="center" vertical="center"/>
    </xf>
    <xf numFmtId="9" fontId="6" fillId="5" borderId="10" xfId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167" fontId="6" fillId="4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6" fontId="6" fillId="4" borderId="10" xfId="0" applyNumberFormat="1" applyFont="1" applyFill="1" applyBorder="1" applyAlignment="1">
      <alignment horizontal="center" vertical="center"/>
    </xf>
    <xf numFmtId="9" fontId="6" fillId="0" borderId="10" xfId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9" fontId="4" fillId="5" borderId="1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166" fontId="4" fillId="0" borderId="0" xfId="0" applyNumberFormat="1" applyFont="1"/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9" fontId="8" fillId="0" borderId="0" xfId="1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166" fontId="4" fillId="4" borderId="4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/>
    </xf>
    <xf numFmtId="0" fontId="4" fillId="6" borderId="7" xfId="0" applyFont="1" applyFill="1" applyBorder="1"/>
    <xf numFmtId="167" fontId="4" fillId="4" borderId="7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7" fontId="4" fillId="6" borderId="0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167" fontId="4" fillId="6" borderId="7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9" fillId="0" borderId="0" xfId="0" applyFont="1"/>
    <xf numFmtId="0" fontId="4" fillId="4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6" fontId="4" fillId="6" borderId="6" xfId="0" applyNumberFormat="1" applyFont="1" applyFill="1" applyBorder="1" applyAlignment="1">
      <alignment horizontal="left" vertical="center"/>
    </xf>
    <xf numFmtId="166" fontId="4" fillId="4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/>
    <xf numFmtId="9" fontId="4" fillId="4" borderId="0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67" fontId="4" fillId="6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9" fontId="8" fillId="0" borderId="0" xfId="1" applyNumberFormat="1" applyFont="1" applyFill="1" applyBorder="1" applyAlignment="1">
      <alignment horizontal="center" vertical="center"/>
    </xf>
    <xf numFmtId="0" fontId="5" fillId="0" borderId="0" xfId="0" applyFont="1"/>
    <xf numFmtId="166" fontId="4" fillId="6" borderId="2" xfId="0" applyNumberFormat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7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166" fontId="4" fillId="4" borderId="0" xfId="0" applyNumberFormat="1" applyFont="1" applyFill="1"/>
    <xf numFmtId="0" fontId="4" fillId="4" borderId="0" xfId="0" applyFont="1" applyFill="1" applyBorder="1"/>
    <xf numFmtId="166" fontId="4" fillId="4" borderId="0" xfId="0" applyNumberFormat="1" applyFont="1" applyFill="1" applyBorder="1"/>
    <xf numFmtId="166" fontId="4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167" fontId="4" fillId="4" borderId="0" xfId="0" applyNumberFormat="1" applyFont="1" applyFill="1" applyAlignment="1">
      <alignment horizontal="center" vertical="center"/>
    </xf>
    <xf numFmtId="167" fontId="4" fillId="3" borderId="7" xfId="0" applyNumberFormat="1" applyFont="1" applyFill="1" applyBorder="1" applyAlignment="1">
      <alignment horizontal="center" vertical="center"/>
    </xf>
    <xf numFmtId="167" fontId="4" fillId="5" borderId="10" xfId="0" applyNumberFormat="1" applyFont="1" applyFill="1" applyBorder="1" applyAlignment="1">
      <alignment horizontal="center" vertical="center"/>
    </xf>
    <xf numFmtId="166" fontId="4" fillId="5" borderId="10" xfId="0" applyNumberFormat="1" applyFont="1" applyFill="1" applyBorder="1" applyAlignment="1">
      <alignment horizontal="center" vertical="center"/>
    </xf>
    <xf numFmtId="167" fontId="4" fillId="3" borderId="0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166" fontId="4" fillId="4" borderId="0" xfId="0" applyNumberFormat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/>
    <xf numFmtId="0" fontId="4" fillId="6" borderId="0" xfId="0" applyFont="1" applyFill="1" applyBorder="1" applyAlignment="1">
      <alignment horizontal="left" vertical="center"/>
    </xf>
    <xf numFmtId="166" fontId="4" fillId="6" borderId="4" xfId="0" applyNumberFormat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166" fontId="4" fillId="6" borderId="10" xfId="0" applyNumberFormat="1" applyFont="1" applyFill="1" applyBorder="1" applyAlignment="1">
      <alignment horizontal="center" vertical="center"/>
    </xf>
    <xf numFmtId="9" fontId="4" fillId="6" borderId="10" xfId="1" applyNumberFormat="1" applyFont="1" applyFill="1" applyBorder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9" fontId="4" fillId="4" borderId="10" xfId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5" fillId="0" borderId="0" xfId="0" applyFont="1"/>
    <xf numFmtId="166" fontId="4" fillId="6" borderId="0" xfId="0" applyNumberFormat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9" fontId="4" fillId="6" borderId="7" xfId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9" fontId="4" fillId="4" borderId="0" xfId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4" borderId="4" xfId="0" applyFont="1" applyFill="1" applyBorder="1" applyAlignment="1">
      <alignment vertical="center"/>
    </xf>
    <xf numFmtId="166" fontId="4" fillId="6" borderId="7" xfId="0" applyNumberFormat="1" applyFont="1" applyFill="1" applyBorder="1" applyAlignment="1">
      <alignment horizontal="center" vertical="center"/>
    </xf>
    <xf numFmtId="166" fontId="4" fillId="6" borderId="0" xfId="0" applyNumberFormat="1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9" fontId="4" fillId="3" borderId="7" xfId="1" applyFont="1" applyFill="1" applyBorder="1" applyAlignment="1">
      <alignment horizontal="center" vertical="center"/>
    </xf>
    <xf numFmtId="9" fontId="4" fillId="6" borderId="10" xfId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166" fontId="4" fillId="6" borderId="0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/>
    <xf numFmtId="166" fontId="4" fillId="6" borderId="7" xfId="0" applyNumberFormat="1" applyFont="1" applyFill="1" applyBorder="1" applyAlignment="1">
      <alignment horizontal="center" vertical="center"/>
    </xf>
    <xf numFmtId="166" fontId="4" fillId="6" borderId="0" xfId="0" applyNumberFormat="1" applyFont="1" applyFill="1" applyBorder="1" applyAlignment="1">
      <alignment horizontal="center" vertical="center"/>
    </xf>
    <xf numFmtId="9" fontId="4" fillId="6" borderId="7" xfId="1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4" fontId="6" fillId="0" borderId="0" xfId="0" applyNumberFormat="1" applyFont="1"/>
    <xf numFmtId="18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left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9" fontId="4" fillId="6" borderId="2" xfId="1" applyNumberFormat="1" applyFont="1" applyFill="1" applyBorder="1" applyAlignment="1">
      <alignment horizontal="center" vertical="center"/>
    </xf>
    <xf numFmtId="9" fontId="4" fillId="6" borderId="7" xfId="1" applyNumberFormat="1" applyFont="1" applyFill="1" applyBorder="1" applyAlignment="1">
      <alignment horizontal="center" vertical="center"/>
    </xf>
    <xf numFmtId="166" fontId="4" fillId="6" borderId="0" xfId="0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9" fontId="4" fillId="6" borderId="0" xfId="1" applyFont="1" applyFill="1" applyBorder="1" applyAlignment="1">
      <alignment horizontal="center" vertical="center"/>
    </xf>
    <xf numFmtId="9" fontId="4" fillId="6" borderId="7" xfId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7" xfId="1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6" fillId="6" borderId="7" xfId="0" applyNumberFormat="1" applyFont="1" applyFill="1" applyBorder="1" applyAlignment="1">
      <alignment horizontal="center" vertical="center"/>
    </xf>
    <xf numFmtId="9" fontId="6" fillId="6" borderId="2" xfId="1" applyFont="1" applyFill="1" applyBorder="1" applyAlignment="1">
      <alignment horizontal="center" vertical="center"/>
    </xf>
    <xf numFmtId="9" fontId="6" fillId="6" borderId="0" xfId="1" applyFont="1" applyFill="1" applyBorder="1" applyAlignment="1">
      <alignment horizontal="center" vertical="center"/>
    </xf>
    <xf numFmtId="9" fontId="6" fillId="6" borderId="7" xfId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7" xfId="0" applyNumberFormat="1" applyFont="1" applyFill="1" applyBorder="1" applyAlignment="1">
      <alignment horizontal="center" vertical="center"/>
    </xf>
    <xf numFmtId="9" fontId="4" fillId="5" borderId="2" xfId="1" applyFont="1" applyFill="1" applyBorder="1" applyAlignment="1">
      <alignment horizontal="center" vertical="center"/>
    </xf>
    <xf numFmtId="9" fontId="6" fillId="0" borderId="0" xfId="1" applyNumberFormat="1" applyFont="1" applyFill="1" applyBorder="1" applyAlignment="1">
      <alignment horizontal="center" vertical="center"/>
    </xf>
    <xf numFmtId="9" fontId="6" fillId="0" borderId="7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</cellXfs>
  <cellStyles count="3">
    <cellStyle name="Comma 6" xfId="2" xr:uid="{528866F6-0016-4183-A196-C1830ADBB263}"/>
    <cellStyle name="Normal" xfId="0" builtinId="0"/>
    <cellStyle name="Percent" xfId="1" builtinId="5"/>
  </cellStyles>
  <dxfs count="24">
    <dxf>
      <font>
        <color theme="0" tint="-0.24994659260841701"/>
      </font>
      <border>
        <top/>
      </border>
    </dxf>
    <dxf>
      <font>
        <color auto="1"/>
      </font>
      <border>
        <top style="thin">
          <color theme="0" tint="-0.24994659260841701"/>
        </top>
      </border>
    </dxf>
    <dxf>
      <border>
        <top style="thin">
          <color theme="0" tint="-0.499984740745262"/>
        </top>
        <vertical/>
        <horizontal/>
      </border>
    </dxf>
    <dxf>
      <border>
        <top/>
        <vertical/>
        <horizontal/>
      </border>
    </dxf>
    <dxf>
      <font>
        <color rgb="FF006600"/>
      </font>
    </dxf>
    <dxf>
      <numFmt numFmtId="3" formatCode="#,##0"/>
    </dxf>
    <dxf>
      <font>
        <color theme="0" tint="-0.24994659260841701"/>
      </font>
      <border>
        <top/>
      </border>
    </dxf>
    <dxf>
      <font>
        <color auto="1"/>
      </font>
      <border>
        <top style="thin">
          <color theme="0" tint="-0.24994659260841701"/>
        </top>
      </border>
    </dxf>
    <dxf>
      <border>
        <top style="thin">
          <color theme="0" tint="-0.499984740745262"/>
        </top>
        <vertical/>
        <horizontal/>
      </border>
    </dxf>
    <dxf>
      <border>
        <top/>
        <vertical/>
        <horizontal/>
      </border>
    </dxf>
    <dxf>
      <font>
        <color rgb="FF006600"/>
      </font>
    </dxf>
    <dxf>
      <numFmt numFmtId="3" formatCode="#,##0"/>
    </dxf>
    <dxf>
      <font>
        <color theme="0" tint="-0.24994659260841701"/>
      </font>
      <border>
        <top/>
      </border>
    </dxf>
    <dxf>
      <font>
        <color auto="1"/>
      </font>
      <border>
        <top style="thin">
          <color theme="0" tint="-0.24994659260841701"/>
        </top>
      </border>
    </dxf>
    <dxf>
      <border>
        <top style="thin">
          <color theme="0" tint="-0.499984740745262"/>
        </top>
        <vertical/>
        <horizontal/>
      </border>
    </dxf>
    <dxf>
      <border>
        <top/>
        <vertical/>
        <horizontal/>
      </border>
    </dxf>
    <dxf>
      <font>
        <color rgb="FF006600"/>
      </font>
    </dxf>
    <dxf>
      <numFmt numFmtId="3" formatCode="#,##0"/>
    </dxf>
    <dxf>
      <font>
        <color theme="0" tint="-0.24994659260841701"/>
      </font>
      <border>
        <top/>
      </border>
    </dxf>
    <dxf>
      <font>
        <color auto="1"/>
      </font>
      <border>
        <top style="thin">
          <color theme="0" tint="-0.24994659260841701"/>
        </top>
      </border>
    </dxf>
    <dxf>
      <border>
        <top style="thin">
          <color theme="0" tint="-0.499984740745262"/>
        </top>
        <vertical/>
        <horizontal/>
      </border>
    </dxf>
    <dxf>
      <border>
        <top/>
        <vertical/>
        <horizontal/>
      </border>
    </dxf>
    <dxf>
      <font>
        <color rgb="FF006600"/>
      </font>
    </dxf>
    <dxf>
      <numFmt numFmtId="3" formatCode="#,##0"/>
    </dxf>
  </dxfs>
  <tableStyles count="0" defaultTableStyle="TableStyleMedium2" defaultPivotStyle="PivotStyleLight16"/>
  <colors>
    <mruColors>
      <color rgb="FFE6E6E3"/>
      <color rgb="FFF9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hui\Downloads\NEM%20Generation%20Information%20Oct%202023%20(2).xlsx" TargetMode="External"/><Relationship Id="rId1" Type="http://schemas.openxmlformats.org/officeDocument/2006/relationships/externalLinkPath" Target="/Users/sbhui/Downloads/NEM%20Generation%20Information%20Oct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hui/AppData/Local/Microsoft/Windows/INetCache/Content.Outlook/9BHL4V09/trading_rights_timelin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hange Log"/>
      <sheetName val="Background Information"/>
      <sheetName val="How to filter"/>
      <sheetName val="ExistingGeneration&amp;NewDevs"/>
      <sheetName val="Scheduled Capacities"/>
      <sheetName val="Site name chang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2">
          <cell r="C182" t="str">
            <v>Bulgana Green Power Hub - BESS</v>
          </cell>
        </row>
        <row r="1025">
          <cell r="G1025" t="str">
            <v>RESS1G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 workings"/>
      <sheetName val="trading_rights_timeline"/>
    </sheetNames>
    <sheetDataSet>
      <sheetData sheetId="0"/>
      <sheetData sheetId="1">
        <row r="155">
          <cell r="L155" t="str">
            <v>AGL Energy Limited</v>
          </cell>
        </row>
      </sheetData>
    </sheetDataSet>
  </externalBook>
</externalLink>
</file>

<file path=xl/theme/theme1.xml><?xml version="1.0" encoding="utf-8"?>
<a:theme xmlns:a="http://schemas.openxmlformats.org/drawingml/2006/main" name="aer">
  <a:themeElements>
    <a:clrScheme name="WMQ theme colours">
      <a:dk1>
        <a:sysClr val="windowText" lastClr="000000"/>
      </a:dk1>
      <a:lt1>
        <a:sysClr val="window" lastClr="FFFFFF"/>
      </a:lt1>
      <a:dk2>
        <a:srgbClr val="C0C1BB"/>
      </a:dk2>
      <a:lt2>
        <a:srgbClr val="C0C1BB"/>
      </a:lt2>
      <a:accent1>
        <a:srgbClr val="2F3F51"/>
      </a:accent1>
      <a:accent2>
        <a:srgbClr val="89B3CE"/>
      </a:accent2>
      <a:accent3>
        <a:srgbClr val="5F9E88"/>
      </a:accent3>
      <a:accent4>
        <a:srgbClr val="554741"/>
      </a:accent4>
      <a:accent5>
        <a:srgbClr val="E0601F"/>
      </a:accent5>
      <a:accent6>
        <a:srgbClr val="FBA927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1214-8B78-4E5A-AB3C-BECEF622D6B0}">
  <sheetPr codeName="Sheet2"/>
  <dimension ref="A1:M51"/>
  <sheetViews>
    <sheetView tabSelected="1" zoomScale="70" zoomScaleNormal="70" workbookViewId="0">
      <pane ySplit="1" topLeftCell="A7" activePane="bottomLeft" state="frozen"/>
      <selection activeCell="D1" sqref="D1"/>
      <selection pane="bottomLeft" activeCell="C53" sqref="C53"/>
    </sheetView>
  </sheetViews>
  <sheetFormatPr defaultColWidth="9.1796875" defaultRowHeight="14" x14ac:dyDescent="0.3"/>
  <cols>
    <col min="1" max="1" width="13.453125" style="7" bestFit="1" customWidth="1"/>
    <col min="2" max="2" width="15.54296875" style="7" customWidth="1"/>
    <col min="3" max="3" width="26" style="7" bestFit="1" customWidth="1"/>
    <col min="4" max="4" width="18" style="134" customWidth="1"/>
    <col min="5" max="5" width="18.26953125" style="7" customWidth="1"/>
    <col min="6" max="6" width="16.453125" style="7" customWidth="1"/>
    <col min="7" max="7" width="8.453125" style="7" customWidth="1"/>
    <col min="8" max="8" width="13" style="7" customWidth="1"/>
    <col min="9" max="9" width="14" style="7" bestFit="1" customWidth="1"/>
    <col min="10" max="10" width="13.453125" style="7" bestFit="1" customWidth="1"/>
    <col min="11" max="11" width="32.81640625" style="7" bestFit="1" customWidth="1"/>
    <col min="12" max="12" width="23.7265625" style="7" customWidth="1"/>
    <col min="13" max="13" width="15" style="7" customWidth="1"/>
    <col min="14" max="16384" width="9.1796875" style="7"/>
  </cols>
  <sheetData>
    <row r="1" spans="1:13" s="5" customFormat="1" ht="56" x14ac:dyDescent="0.3">
      <c r="A1" s="2" t="s">
        <v>138</v>
      </c>
      <c r="B1" s="2" t="s">
        <v>137</v>
      </c>
      <c r="C1" s="3" t="s">
        <v>136</v>
      </c>
      <c r="D1" s="2" t="s">
        <v>135</v>
      </c>
      <c r="E1" s="2" t="s">
        <v>134</v>
      </c>
      <c r="F1" s="2" t="s">
        <v>133</v>
      </c>
      <c r="G1" s="3" t="s">
        <v>132</v>
      </c>
      <c r="H1" s="3" t="s">
        <v>139</v>
      </c>
      <c r="I1" s="2" t="s">
        <v>131</v>
      </c>
      <c r="J1" s="2" t="s">
        <v>130</v>
      </c>
      <c r="K1" s="2" t="s">
        <v>2</v>
      </c>
      <c r="L1" s="3" t="s">
        <v>129</v>
      </c>
      <c r="M1" s="4"/>
    </row>
    <row r="2" spans="1:13" s="5" customFormat="1" x14ac:dyDescent="0.3">
      <c r="A2" s="6">
        <v>43839</v>
      </c>
      <c r="B2" s="6">
        <v>43839</v>
      </c>
      <c r="C2" s="7" t="s">
        <v>237</v>
      </c>
      <c r="D2" s="8" t="s">
        <v>125</v>
      </c>
      <c r="E2" s="9">
        <v>0.625</v>
      </c>
      <c r="F2" s="9">
        <v>0.875</v>
      </c>
      <c r="G2" s="10" t="s">
        <v>126</v>
      </c>
      <c r="H2" s="7" t="s">
        <v>234</v>
      </c>
      <c r="I2" s="6">
        <v>43868</v>
      </c>
      <c r="J2" s="6">
        <v>44112</v>
      </c>
      <c r="K2" s="6" t="s">
        <v>43</v>
      </c>
      <c r="L2" s="7">
        <v>2</v>
      </c>
      <c r="M2" s="4"/>
    </row>
    <row r="3" spans="1:13" s="5" customFormat="1" x14ac:dyDescent="0.3">
      <c r="A3" s="6">
        <v>43839</v>
      </c>
      <c r="B3" s="6">
        <v>43839</v>
      </c>
      <c r="C3" s="7" t="s">
        <v>237</v>
      </c>
      <c r="D3" s="8" t="s">
        <v>125</v>
      </c>
      <c r="E3" s="9">
        <v>0.625</v>
      </c>
      <c r="F3" s="9">
        <v>0.875</v>
      </c>
      <c r="G3" s="10" t="s">
        <v>126</v>
      </c>
      <c r="H3" s="7" t="s">
        <v>234</v>
      </c>
      <c r="I3" s="6">
        <v>43868</v>
      </c>
      <c r="J3" s="6">
        <v>44112</v>
      </c>
      <c r="K3" s="6" t="s">
        <v>55</v>
      </c>
      <c r="L3" s="7">
        <v>2</v>
      </c>
      <c r="M3" s="4"/>
    </row>
    <row r="4" spans="1:13" s="5" customFormat="1" x14ac:dyDescent="0.3">
      <c r="A4" s="6">
        <v>43839</v>
      </c>
      <c r="B4" s="6">
        <v>43839</v>
      </c>
      <c r="C4" s="7" t="s">
        <v>237</v>
      </c>
      <c r="D4" s="8" t="s">
        <v>125</v>
      </c>
      <c r="E4" s="9">
        <v>0.625</v>
      </c>
      <c r="F4" s="9">
        <v>0.875</v>
      </c>
      <c r="G4" s="10" t="s">
        <v>126</v>
      </c>
      <c r="H4" s="7" t="s">
        <v>234</v>
      </c>
      <c r="I4" s="6">
        <v>43868</v>
      </c>
      <c r="J4" s="6">
        <v>44112</v>
      </c>
      <c r="K4" s="6" t="s">
        <v>44</v>
      </c>
      <c r="L4" s="7">
        <v>2</v>
      </c>
      <c r="M4" s="4"/>
    </row>
    <row r="5" spans="1:13" s="5" customFormat="1" x14ac:dyDescent="0.3">
      <c r="A5" s="6"/>
      <c r="B5" s="6"/>
      <c r="C5" s="7"/>
      <c r="D5" s="8"/>
      <c r="E5" s="9"/>
      <c r="F5" s="9"/>
      <c r="G5" s="10"/>
      <c r="H5" s="7"/>
      <c r="I5" s="6"/>
      <c r="J5" s="6"/>
      <c r="K5" s="6"/>
      <c r="L5" s="7"/>
      <c r="M5" s="4"/>
    </row>
    <row r="6" spans="1:13" s="5" customFormat="1" x14ac:dyDescent="0.3">
      <c r="A6" s="6">
        <v>43839</v>
      </c>
      <c r="B6" s="6">
        <v>43839</v>
      </c>
      <c r="C6" s="7" t="s">
        <v>236</v>
      </c>
      <c r="D6" s="8" t="s">
        <v>125</v>
      </c>
      <c r="E6" s="9">
        <v>0.625</v>
      </c>
      <c r="F6" s="9">
        <v>0.875</v>
      </c>
      <c r="G6" s="10" t="s">
        <v>126</v>
      </c>
      <c r="H6" s="7" t="s">
        <v>234</v>
      </c>
      <c r="I6" s="6">
        <v>43868</v>
      </c>
      <c r="J6" s="6">
        <v>44476</v>
      </c>
      <c r="K6" s="6" t="s">
        <v>43</v>
      </c>
      <c r="L6" s="7">
        <v>2</v>
      </c>
      <c r="M6" s="4"/>
    </row>
    <row r="7" spans="1:13" s="5" customFormat="1" x14ac:dyDescent="0.3">
      <c r="A7" s="6">
        <v>43839</v>
      </c>
      <c r="B7" s="6">
        <v>43839</v>
      </c>
      <c r="C7" s="7" t="s">
        <v>236</v>
      </c>
      <c r="D7" s="8" t="s">
        <v>125</v>
      </c>
      <c r="E7" s="9">
        <v>0.625</v>
      </c>
      <c r="F7" s="9">
        <v>0.875</v>
      </c>
      <c r="G7" s="10" t="s">
        <v>126</v>
      </c>
      <c r="H7" s="7" t="s">
        <v>234</v>
      </c>
      <c r="I7" s="6">
        <v>43868</v>
      </c>
      <c r="J7" s="6">
        <v>44476</v>
      </c>
      <c r="K7" s="6" t="s">
        <v>55</v>
      </c>
      <c r="L7" s="7">
        <v>2</v>
      </c>
      <c r="M7" s="4"/>
    </row>
    <row r="8" spans="1:13" s="5" customFormat="1" x14ac:dyDescent="0.3">
      <c r="A8" s="6">
        <v>43839</v>
      </c>
      <c r="B8" s="6">
        <v>43839</v>
      </c>
      <c r="C8" s="7" t="s">
        <v>236</v>
      </c>
      <c r="D8" s="8" t="s">
        <v>125</v>
      </c>
      <c r="E8" s="9">
        <v>0.625</v>
      </c>
      <c r="F8" s="9">
        <v>0.875</v>
      </c>
      <c r="G8" s="10" t="s">
        <v>126</v>
      </c>
      <c r="H8" s="7" t="s">
        <v>234</v>
      </c>
      <c r="I8" s="6">
        <v>43868</v>
      </c>
      <c r="J8" s="6">
        <v>44476</v>
      </c>
      <c r="K8" s="6" t="s">
        <v>44</v>
      </c>
      <c r="L8" s="7">
        <v>2</v>
      </c>
      <c r="M8" s="4"/>
    </row>
    <row r="9" spans="1:13" s="5" customForma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4"/>
      <c r="M9" s="4"/>
    </row>
    <row r="10" spans="1:13" s="5" customFormat="1" x14ac:dyDescent="0.3">
      <c r="A10" s="6">
        <v>44162</v>
      </c>
      <c r="B10" s="6">
        <v>44162</v>
      </c>
      <c r="C10" s="6" t="s">
        <v>238</v>
      </c>
      <c r="D10" s="8" t="s">
        <v>125</v>
      </c>
      <c r="E10" s="9">
        <v>0.625</v>
      </c>
      <c r="F10" s="9">
        <v>0.83333333333333337</v>
      </c>
      <c r="G10" s="7" t="s">
        <v>124</v>
      </c>
      <c r="H10" s="7" t="s">
        <v>234</v>
      </c>
      <c r="I10" s="6">
        <v>44196</v>
      </c>
      <c r="J10" s="6">
        <v>44804</v>
      </c>
      <c r="K10" s="7" t="s">
        <v>145</v>
      </c>
      <c r="L10" s="7">
        <v>5</v>
      </c>
      <c r="M10" s="4"/>
    </row>
    <row r="11" spans="1:13" s="5" customFormat="1" x14ac:dyDescent="0.3">
      <c r="A11" s="6">
        <v>44162</v>
      </c>
      <c r="B11" s="6">
        <v>44162</v>
      </c>
      <c r="C11" s="6" t="s">
        <v>238</v>
      </c>
      <c r="D11" s="8" t="s">
        <v>125</v>
      </c>
      <c r="E11" s="9">
        <v>0.625</v>
      </c>
      <c r="F11" s="9">
        <v>0.83333333333333337</v>
      </c>
      <c r="G11" s="7" t="s">
        <v>124</v>
      </c>
      <c r="H11" s="7" t="s">
        <v>234</v>
      </c>
      <c r="I11" s="6">
        <v>44196</v>
      </c>
      <c r="J11" s="6">
        <v>44804</v>
      </c>
      <c r="K11" s="6" t="s">
        <v>43</v>
      </c>
      <c r="L11" s="7">
        <v>5</v>
      </c>
      <c r="M11" s="4"/>
    </row>
    <row r="12" spans="1:13" s="5" customFormat="1" x14ac:dyDescent="0.3">
      <c r="A12" s="6">
        <v>44162</v>
      </c>
      <c r="B12" s="6">
        <v>44162</v>
      </c>
      <c r="C12" s="6" t="s">
        <v>238</v>
      </c>
      <c r="D12" s="8" t="s">
        <v>125</v>
      </c>
      <c r="E12" s="9">
        <v>0.625</v>
      </c>
      <c r="F12" s="9">
        <v>0.83333333333333337</v>
      </c>
      <c r="G12" s="7" t="s">
        <v>124</v>
      </c>
      <c r="H12" s="7" t="s">
        <v>234</v>
      </c>
      <c r="I12" s="6">
        <v>44196</v>
      </c>
      <c r="J12" s="6">
        <v>44804</v>
      </c>
      <c r="K12" s="7" t="s">
        <v>22</v>
      </c>
      <c r="L12" s="7">
        <v>5</v>
      </c>
      <c r="M12" s="4"/>
    </row>
    <row r="13" spans="1:13" s="5" customForma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4"/>
      <c r="M13" s="4"/>
    </row>
    <row r="14" spans="1:13" s="5" customFormat="1" x14ac:dyDescent="0.3">
      <c r="A14" s="6">
        <v>44203</v>
      </c>
      <c r="B14" s="6">
        <v>44203</v>
      </c>
      <c r="C14" s="7" t="s">
        <v>239</v>
      </c>
      <c r="D14" s="7" t="s">
        <v>240</v>
      </c>
      <c r="E14" s="9">
        <v>0.625</v>
      </c>
      <c r="F14" s="9">
        <v>0.875</v>
      </c>
      <c r="G14" s="7" t="s">
        <v>126</v>
      </c>
      <c r="H14" s="7" t="s">
        <v>241</v>
      </c>
      <c r="I14" s="6">
        <v>44210</v>
      </c>
      <c r="J14" s="6">
        <v>44932</v>
      </c>
      <c r="K14" s="6" t="s">
        <v>43</v>
      </c>
      <c r="L14" s="7">
        <v>2</v>
      </c>
      <c r="M14" s="4"/>
    </row>
    <row r="15" spans="1:13" s="5" customFormat="1" x14ac:dyDescent="0.3">
      <c r="A15" s="6">
        <v>44203</v>
      </c>
      <c r="B15" s="6">
        <v>44203</v>
      </c>
      <c r="C15" s="7" t="s">
        <v>239</v>
      </c>
      <c r="D15" s="7" t="s">
        <v>240</v>
      </c>
      <c r="E15" s="9">
        <v>0.625</v>
      </c>
      <c r="F15" s="9">
        <v>0.875</v>
      </c>
      <c r="G15" s="7" t="s">
        <v>126</v>
      </c>
      <c r="H15" s="7" t="s">
        <v>241</v>
      </c>
      <c r="I15" s="6">
        <v>44210</v>
      </c>
      <c r="J15" s="6">
        <v>44932</v>
      </c>
      <c r="K15" s="6" t="s">
        <v>55</v>
      </c>
      <c r="L15" s="7">
        <v>2</v>
      </c>
      <c r="M15" s="4"/>
    </row>
    <row r="16" spans="1:13" s="5" customFormat="1" x14ac:dyDescent="0.3">
      <c r="A16" s="6">
        <v>44203</v>
      </c>
      <c r="B16" s="6">
        <v>44203</v>
      </c>
      <c r="C16" s="7" t="s">
        <v>239</v>
      </c>
      <c r="D16" s="7" t="s">
        <v>240</v>
      </c>
      <c r="E16" s="9">
        <v>0.625</v>
      </c>
      <c r="F16" s="9">
        <v>0.875</v>
      </c>
      <c r="G16" s="7" t="s">
        <v>126</v>
      </c>
      <c r="H16" s="7" t="s">
        <v>241</v>
      </c>
      <c r="I16" s="6">
        <v>44210</v>
      </c>
      <c r="J16" s="6">
        <v>44932</v>
      </c>
      <c r="K16" s="6" t="s">
        <v>44</v>
      </c>
      <c r="L16" s="7">
        <v>2</v>
      </c>
      <c r="M16" s="4"/>
    </row>
    <row r="17" spans="1:13" s="5" customFormat="1" x14ac:dyDescent="0.3">
      <c r="A17" s="226"/>
      <c r="B17" s="226"/>
      <c r="C17" s="4"/>
      <c r="D17" s="233"/>
      <c r="E17" s="226"/>
      <c r="F17" s="226"/>
      <c r="G17" s="4"/>
      <c r="H17" s="4"/>
      <c r="I17" s="226"/>
      <c r="J17" s="226"/>
      <c r="K17" s="226"/>
      <c r="L17" s="4"/>
      <c r="M17" s="4"/>
    </row>
    <row r="18" spans="1:13" x14ac:dyDescent="0.3">
      <c r="A18" s="6">
        <v>44567</v>
      </c>
      <c r="B18" s="6">
        <v>44567</v>
      </c>
      <c r="C18" s="7" t="s">
        <v>128</v>
      </c>
      <c r="D18" s="234" t="s">
        <v>127</v>
      </c>
      <c r="E18" s="9">
        <v>0.625</v>
      </c>
      <c r="F18" s="9">
        <v>0.875</v>
      </c>
      <c r="G18" s="10" t="s">
        <v>126</v>
      </c>
      <c r="H18" s="10" t="s">
        <v>234</v>
      </c>
      <c r="I18" s="6">
        <v>44599</v>
      </c>
      <c r="J18" s="6">
        <v>45304</v>
      </c>
      <c r="K18" s="6" t="s">
        <v>43</v>
      </c>
      <c r="L18" s="7">
        <v>2</v>
      </c>
      <c r="M18" s="4"/>
    </row>
    <row r="19" spans="1:13" x14ac:dyDescent="0.3">
      <c r="A19" s="6">
        <v>44567</v>
      </c>
      <c r="B19" s="6">
        <v>44567</v>
      </c>
      <c r="C19" s="7" t="s">
        <v>128</v>
      </c>
      <c r="D19" s="234" t="s">
        <v>127</v>
      </c>
      <c r="E19" s="9">
        <v>0.625</v>
      </c>
      <c r="F19" s="9">
        <v>0.875</v>
      </c>
      <c r="G19" s="10" t="s">
        <v>126</v>
      </c>
      <c r="H19" s="10" t="s">
        <v>234</v>
      </c>
      <c r="I19" s="6">
        <v>44599</v>
      </c>
      <c r="J19" s="6">
        <v>45304</v>
      </c>
      <c r="K19" s="6" t="s">
        <v>55</v>
      </c>
      <c r="L19" s="7">
        <v>2</v>
      </c>
      <c r="M19" s="4"/>
    </row>
    <row r="20" spans="1:13" x14ac:dyDescent="0.3">
      <c r="A20" s="6">
        <v>44567</v>
      </c>
      <c r="B20" s="6">
        <v>44567</v>
      </c>
      <c r="C20" s="7" t="s">
        <v>128</v>
      </c>
      <c r="D20" s="234" t="s">
        <v>127</v>
      </c>
      <c r="E20" s="9">
        <v>0.625</v>
      </c>
      <c r="F20" s="9">
        <v>0.875</v>
      </c>
      <c r="G20" s="10" t="s">
        <v>126</v>
      </c>
      <c r="H20" s="10" t="s">
        <v>234</v>
      </c>
      <c r="I20" s="6">
        <v>44599</v>
      </c>
      <c r="J20" s="6">
        <v>45304</v>
      </c>
      <c r="K20" s="6" t="s">
        <v>44</v>
      </c>
      <c r="L20" s="7">
        <v>2</v>
      </c>
      <c r="M20" s="4"/>
    </row>
    <row r="21" spans="1:13" x14ac:dyDescent="0.3">
      <c r="D21" s="235"/>
      <c r="E21" s="1"/>
      <c r="F21" s="10"/>
      <c r="G21" s="10"/>
      <c r="H21" s="10"/>
    </row>
    <row r="22" spans="1:13" x14ac:dyDescent="0.3">
      <c r="A22" s="6">
        <v>44858</v>
      </c>
      <c r="B22" s="6">
        <v>44858</v>
      </c>
      <c r="C22" s="7" t="s">
        <v>141</v>
      </c>
      <c r="D22" s="234" t="s">
        <v>125</v>
      </c>
      <c r="E22" s="9">
        <v>0.58333333333333337</v>
      </c>
      <c r="F22" s="9">
        <v>0.875</v>
      </c>
      <c r="G22" s="10" t="s">
        <v>124</v>
      </c>
      <c r="H22" s="10" t="s">
        <v>234</v>
      </c>
      <c r="I22" s="6">
        <v>44865</v>
      </c>
      <c r="J22" s="6">
        <v>45627</v>
      </c>
      <c r="K22" s="7" t="s">
        <v>23</v>
      </c>
      <c r="L22" s="7">
        <v>5</v>
      </c>
    </row>
    <row r="23" spans="1:13" x14ac:dyDescent="0.3">
      <c r="A23" s="6">
        <v>44858</v>
      </c>
      <c r="B23" s="6">
        <v>44858</v>
      </c>
      <c r="C23" s="7" t="s">
        <v>141</v>
      </c>
      <c r="D23" s="8" t="s">
        <v>125</v>
      </c>
      <c r="E23" s="9">
        <v>0.58333333333333337</v>
      </c>
      <c r="F23" s="9">
        <v>0.875</v>
      </c>
      <c r="G23" s="10" t="s">
        <v>124</v>
      </c>
      <c r="H23" s="10" t="s">
        <v>234</v>
      </c>
      <c r="I23" s="6">
        <v>44865</v>
      </c>
      <c r="J23" s="6">
        <v>45627</v>
      </c>
      <c r="K23" s="7" t="s">
        <v>22</v>
      </c>
      <c r="L23" s="7">
        <v>5</v>
      </c>
    </row>
    <row r="24" spans="1:13" x14ac:dyDescent="0.3">
      <c r="A24" s="6">
        <v>44858</v>
      </c>
      <c r="B24" s="6">
        <v>44858</v>
      </c>
      <c r="C24" s="7" t="s">
        <v>141</v>
      </c>
      <c r="D24" s="8" t="s">
        <v>125</v>
      </c>
      <c r="E24" s="9">
        <v>0.58333333333333337</v>
      </c>
      <c r="F24" s="9">
        <v>0.875</v>
      </c>
      <c r="G24" s="10" t="s">
        <v>124</v>
      </c>
      <c r="H24" s="10" t="s">
        <v>234</v>
      </c>
      <c r="I24" s="6">
        <v>44865</v>
      </c>
      <c r="J24" s="6">
        <v>45627</v>
      </c>
      <c r="K24" s="7" t="s">
        <v>43</v>
      </c>
      <c r="L24" s="7">
        <v>5</v>
      </c>
    </row>
    <row r="25" spans="1:13" x14ac:dyDescent="0.3">
      <c r="A25" s="6">
        <v>44858</v>
      </c>
      <c r="B25" s="6">
        <v>44858</v>
      </c>
      <c r="C25" s="7" t="s">
        <v>141</v>
      </c>
      <c r="D25" s="8" t="s">
        <v>125</v>
      </c>
      <c r="E25" s="9">
        <v>0.58333333333333337</v>
      </c>
      <c r="F25" s="9">
        <v>0.875</v>
      </c>
      <c r="G25" s="10" t="s">
        <v>124</v>
      </c>
      <c r="H25" s="10" t="s">
        <v>234</v>
      </c>
      <c r="I25" s="6">
        <v>44865</v>
      </c>
      <c r="J25" s="6">
        <v>45627</v>
      </c>
      <c r="K25" s="7" t="s">
        <v>44</v>
      </c>
      <c r="L25" s="7">
        <v>5</v>
      </c>
    </row>
    <row r="26" spans="1:13" x14ac:dyDescent="0.3">
      <c r="D26" s="7"/>
    </row>
    <row r="27" spans="1:13" x14ac:dyDescent="0.3">
      <c r="A27" s="6">
        <v>44931</v>
      </c>
      <c r="B27" s="6">
        <v>44931</v>
      </c>
      <c r="C27" s="7" t="s">
        <v>144</v>
      </c>
      <c r="D27" s="8" t="s">
        <v>125</v>
      </c>
      <c r="E27" s="9">
        <v>0.625</v>
      </c>
      <c r="F27" s="9">
        <v>0.875</v>
      </c>
      <c r="G27" s="10" t="s">
        <v>126</v>
      </c>
      <c r="H27" s="10" t="s">
        <v>234</v>
      </c>
      <c r="I27" s="6">
        <v>44938</v>
      </c>
      <c r="J27" s="6">
        <v>45669</v>
      </c>
      <c r="K27" s="6" t="s">
        <v>43</v>
      </c>
      <c r="L27" s="7">
        <v>2</v>
      </c>
    </row>
    <row r="28" spans="1:13" x14ac:dyDescent="0.3">
      <c r="A28" s="6">
        <v>44931</v>
      </c>
      <c r="B28" s="6">
        <v>44931</v>
      </c>
      <c r="C28" s="7" t="s">
        <v>144</v>
      </c>
      <c r="D28" s="8" t="s">
        <v>125</v>
      </c>
      <c r="E28" s="9">
        <v>0.625</v>
      </c>
      <c r="F28" s="9">
        <v>0.875</v>
      </c>
      <c r="G28" s="10" t="s">
        <v>126</v>
      </c>
      <c r="H28" s="10" t="s">
        <v>234</v>
      </c>
      <c r="I28" s="6">
        <v>44938</v>
      </c>
      <c r="J28" s="6">
        <v>45669</v>
      </c>
      <c r="K28" s="6" t="s">
        <v>55</v>
      </c>
      <c r="L28" s="7">
        <v>2</v>
      </c>
    </row>
    <row r="29" spans="1:13" x14ac:dyDescent="0.3">
      <c r="A29" s="6"/>
      <c r="B29" s="6"/>
      <c r="D29" s="8"/>
      <c r="E29" s="9"/>
      <c r="F29" s="9"/>
      <c r="G29" s="10"/>
      <c r="H29" s="10"/>
      <c r="I29" s="6"/>
      <c r="J29" s="6"/>
      <c r="K29" s="6"/>
    </row>
    <row r="30" spans="1:13" x14ac:dyDescent="0.3">
      <c r="A30" s="6">
        <v>45230</v>
      </c>
      <c r="B30" s="6">
        <v>45230</v>
      </c>
      <c r="C30" s="7" t="s">
        <v>204</v>
      </c>
      <c r="D30" s="8" t="s">
        <v>125</v>
      </c>
      <c r="E30" s="9">
        <v>0.625</v>
      </c>
      <c r="F30" s="9">
        <v>0.91666666666666663</v>
      </c>
      <c r="G30" s="10" t="s">
        <v>124</v>
      </c>
      <c r="H30" s="10" t="s">
        <v>140</v>
      </c>
      <c r="I30" s="6">
        <v>45237</v>
      </c>
      <c r="J30" s="6">
        <v>45992</v>
      </c>
      <c r="K30" s="7" t="s">
        <v>23</v>
      </c>
      <c r="L30" s="7">
        <v>5</v>
      </c>
    </row>
    <row r="31" spans="1:13" x14ac:dyDescent="0.3">
      <c r="A31" s="6">
        <v>45230</v>
      </c>
      <c r="B31" s="6">
        <v>45230</v>
      </c>
      <c r="C31" s="7" t="s">
        <v>204</v>
      </c>
      <c r="D31" s="8" t="s">
        <v>125</v>
      </c>
      <c r="E31" s="9">
        <v>0.625</v>
      </c>
      <c r="F31" s="9">
        <v>0.91666666666666663</v>
      </c>
      <c r="G31" s="10" t="s">
        <v>124</v>
      </c>
      <c r="H31" s="10" t="s">
        <v>140</v>
      </c>
      <c r="I31" s="6">
        <v>45237</v>
      </c>
      <c r="J31" s="6">
        <v>45992</v>
      </c>
      <c r="K31" s="7" t="s">
        <v>22</v>
      </c>
      <c r="L31" s="7">
        <v>5</v>
      </c>
    </row>
    <row r="32" spans="1:13" x14ac:dyDescent="0.3">
      <c r="A32" s="6">
        <v>45230</v>
      </c>
      <c r="B32" s="6">
        <v>45230</v>
      </c>
      <c r="C32" s="7" t="s">
        <v>204</v>
      </c>
      <c r="D32" s="8" t="s">
        <v>125</v>
      </c>
      <c r="E32" s="9">
        <v>0.625</v>
      </c>
      <c r="F32" s="9">
        <v>0.91666666666666663</v>
      </c>
      <c r="G32" s="10" t="s">
        <v>124</v>
      </c>
      <c r="H32" s="10" t="s">
        <v>140</v>
      </c>
      <c r="I32" s="6">
        <v>45237</v>
      </c>
      <c r="J32" s="6">
        <v>45992</v>
      </c>
      <c r="K32" s="7" t="s">
        <v>43</v>
      </c>
      <c r="L32" s="7">
        <v>5</v>
      </c>
    </row>
    <row r="33" spans="1:12" x14ac:dyDescent="0.3">
      <c r="A33" s="6">
        <v>45230</v>
      </c>
      <c r="B33" s="6">
        <v>45230</v>
      </c>
      <c r="C33" s="7" t="s">
        <v>204</v>
      </c>
      <c r="D33" s="8" t="s">
        <v>125</v>
      </c>
      <c r="E33" s="9">
        <v>0.625</v>
      </c>
      <c r="F33" s="9">
        <v>0.91666666666666663</v>
      </c>
      <c r="G33" s="10" t="s">
        <v>124</v>
      </c>
      <c r="H33" s="10" t="s">
        <v>140</v>
      </c>
      <c r="I33" s="6">
        <v>45237</v>
      </c>
      <c r="J33" s="6">
        <v>45992</v>
      </c>
      <c r="K33" s="7" t="s">
        <v>44</v>
      </c>
      <c r="L33" s="7">
        <v>5</v>
      </c>
    </row>
    <row r="34" spans="1:12" x14ac:dyDescent="0.3">
      <c r="D34" s="7"/>
    </row>
    <row r="35" spans="1:12" x14ac:dyDescent="0.3">
      <c r="A35" s="6">
        <v>45230</v>
      </c>
      <c r="B35" s="6">
        <v>45230</v>
      </c>
      <c r="C35" s="7" t="s">
        <v>205</v>
      </c>
      <c r="D35" s="8" t="s">
        <v>125</v>
      </c>
      <c r="E35" s="9">
        <v>0.625</v>
      </c>
      <c r="F35" s="9">
        <v>0.875</v>
      </c>
      <c r="G35" s="10" t="s">
        <v>206</v>
      </c>
      <c r="H35" s="10" t="s">
        <v>140</v>
      </c>
      <c r="I35" s="6">
        <v>45237</v>
      </c>
      <c r="J35" s="6">
        <v>45992</v>
      </c>
      <c r="K35" s="7" t="s">
        <v>23</v>
      </c>
      <c r="L35" s="7">
        <v>5</v>
      </c>
    </row>
    <row r="36" spans="1:12" x14ac:dyDescent="0.3">
      <c r="A36" s="6">
        <v>45230</v>
      </c>
      <c r="B36" s="6">
        <v>45230</v>
      </c>
      <c r="C36" s="7" t="s">
        <v>205</v>
      </c>
      <c r="D36" s="8" t="s">
        <v>125</v>
      </c>
      <c r="E36" s="9">
        <v>0.625</v>
      </c>
      <c r="F36" s="9">
        <v>0.875</v>
      </c>
      <c r="G36" s="10" t="s">
        <v>206</v>
      </c>
      <c r="H36" s="10" t="s">
        <v>140</v>
      </c>
      <c r="I36" s="6">
        <v>45237</v>
      </c>
      <c r="J36" s="6">
        <v>45992</v>
      </c>
      <c r="K36" s="7" t="s">
        <v>22</v>
      </c>
      <c r="L36" s="7">
        <v>5</v>
      </c>
    </row>
    <row r="37" spans="1:12" x14ac:dyDescent="0.3">
      <c r="A37" s="6">
        <v>45230</v>
      </c>
      <c r="B37" s="6">
        <v>45230</v>
      </c>
      <c r="C37" s="7" t="s">
        <v>205</v>
      </c>
      <c r="D37" s="8" t="s">
        <v>125</v>
      </c>
      <c r="E37" s="9">
        <v>0.625</v>
      </c>
      <c r="F37" s="9">
        <v>0.875</v>
      </c>
      <c r="G37" s="10" t="s">
        <v>206</v>
      </c>
      <c r="H37" s="10" t="s">
        <v>140</v>
      </c>
      <c r="I37" s="6">
        <v>45237</v>
      </c>
      <c r="J37" s="6">
        <v>45992</v>
      </c>
      <c r="K37" s="7" t="s">
        <v>43</v>
      </c>
      <c r="L37" s="7">
        <v>5</v>
      </c>
    </row>
    <row r="38" spans="1:12" x14ac:dyDescent="0.3">
      <c r="D38" s="7"/>
    </row>
    <row r="39" spans="1:12" x14ac:dyDescent="0.3">
      <c r="A39" s="6">
        <v>45258</v>
      </c>
      <c r="B39" s="6">
        <v>45258</v>
      </c>
      <c r="C39" s="7" t="s">
        <v>205</v>
      </c>
      <c r="D39" s="8" t="s">
        <v>125</v>
      </c>
      <c r="E39" s="9">
        <v>0.70833333333333337</v>
      </c>
      <c r="F39" s="9">
        <v>0.875</v>
      </c>
      <c r="G39" s="10" t="s">
        <v>126</v>
      </c>
      <c r="H39" s="10" t="s">
        <v>140</v>
      </c>
      <c r="I39" s="6">
        <v>45265</v>
      </c>
      <c r="J39" s="6">
        <v>45992</v>
      </c>
      <c r="K39" s="6" t="s">
        <v>43</v>
      </c>
      <c r="L39" s="7">
        <v>2</v>
      </c>
    </row>
    <row r="40" spans="1:12" x14ac:dyDescent="0.3">
      <c r="A40" s="258">
        <v>45258</v>
      </c>
      <c r="B40" s="258">
        <v>45258</v>
      </c>
      <c r="C40" s="227" t="s">
        <v>205</v>
      </c>
      <c r="D40" s="234" t="s">
        <v>125</v>
      </c>
      <c r="E40" s="259">
        <v>0.70833333333333337</v>
      </c>
      <c r="F40" s="259">
        <v>0.875</v>
      </c>
      <c r="G40" s="235" t="s">
        <v>126</v>
      </c>
      <c r="H40" s="235" t="s">
        <v>140</v>
      </c>
      <c r="I40" s="258">
        <v>45265</v>
      </c>
      <c r="J40" s="258">
        <v>45992</v>
      </c>
      <c r="K40" s="6" t="s">
        <v>55</v>
      </c>
      <c r="L40" s="7">
        <v>2</v>
      </c>
    </row>
    <row r="41" spans="1:12" x14ac:dyDescent="0.3">
      <c r="A41" s="227"/>
      <c r="B41" s="227"/>
      <c r="C41" s="227"/>
      <c r="D41" s="227"/>
      <c r="E41" s="227"/>
      <c r="F41" s="227"/>
      <c r="G41" s="227"/>
      <c r="H41" s="227"/>
      <c r="I41" s="227"/>
      <c r="J41" s="227"/>
    </row>
    <row r="42" spans="1:12" x14ac:dyDescent="0.3">
      <c r="A42" s="260">
        <v>45587</v>
      </c>
      <c r="B42" s="260">
        <v>45587</v>
      </c>
      <c r="C42" s="227" t="s">
        <v>257</v>
      </c>
      <c r="D42" s="227" t="s">
        <v>127</v>
      </c>
      <c r="E42" s="259">
        <v>0.625</v>
      </c>
      <c r="F42" s="259">
        <v>0.875</v>
      </c>
      <c r="G42" s="227" t="s">
        <v>206</v>
      </c>
      <c r="H42" s="227" t="s">
        <v>140</v>
      </c>
      <c r="I42" s="260">
        <v>45594</v>
      </c>
      <c r="J42" s="258">
        <v>46357</v>
      </c>
      <c r="K42" s="235" t="s">
        <v>43</v>
      </c>
      <c r="L42" s="7">
        <v>5</v>
      </c>
    </row>
    <row r="43" spans="1:12" x14ac:dyDescent="0.3">
      <c r="A43" s="260">
        <v>45587</v>
      </c>
      <c r="B43" s="260">
        <v>45587</v>
      </c>
      <c r="C43" s="227" t="s">
        <v>257</v>
      </c>
      <c r="D43" s="227" t="s">
        <v>127</v>
      </c>
      <c r="E43" s="259">
        <v>0.625</v>
      </c>
      <c r="F43" s="259">
        <v>0.875</v>
      </c>
      <c r="G43" s="227" t="s">
        <v>206</v>
      </c>
      <c r="H43" s="227" t="s">
        <v>140</v>
      </c>
      <c r="I43" s="260">
        <v>45594</v>
      </c>
      <c r="J43" s="258">
        <v>46357</v>
      </c>
      <c r="K43" s="7" t="s">
        <v>23</v>
      </c>
      <c r="L43" s="7">
        <v>5</v>
      </c>
    </row>
    <row r="44" spans="1:12" x14ac:dyDescent="0.3">
      <c r="A44" s="260">
        <v>45587</v>
      </c>
      <c r="B44" s="260">
        <v>45587</v>
      </c>
      <c r="C44" s="227" t="s">
        <v>257</v>
      </c>
      <c r="D44" s="227" t="s">
        <v>127</v>
      </c>
      <c r="E44" s="259">
        <v>0.625</v>
      </c>
      <c r="F44" s="259">
        <v>0.875</v>
      </c>
      <c r="G44" s="227" t="s">
        <v>206</v>
      </c>
      <c r="H44" s="227" t="s">
        <v>140</v>
      </c>
      <c r="I44" s="260">
        <v>45594</v>
      </c>
      <c r="J44" s="258">
        <v>46357</v>
      </c>
      <c r="K44" s="235" t="s">
        <v>52</v>
      </c>
      <c r="L44" s="7">
        <v>5</v>
      </c>
    </row>
    <row r="45" spans="1:12" x14ac:dyDescent="0.3">
      <c r="A45" s="227"/>
      <c r="B45" s="227"/>
      <c r="C45" s="227"/>
      <c r="D45" s="227"/>
      <c r="E45" s="227"/>
      <c r="F45" s="227"/>
      <c r="G45" s="261"/>
      <c r="H45" s="227"/>
      <c r="I45" s="227"/>
      <c r="J45" s="227"/>
    </row>
    <row r="46" spans="1:12" x14ac:dyDescent="0.3">
      <c r="A46" s="260">
        <v>45587</v>
      </c>
      <c r="B46" s="260">
        <v>45587</v>
      </c>
      <c r="C46" s="227" t="s">
        <v>269</v>
      </c>
      <c r="D46" s="227" t="s">
        <v>127</v>
      </c>
      <c r="E46" s="259">
        <v>0.625</v>
      </c>
      <c r="F46" s="259">
        <v>0.91666666666666663</v>
      </c>
      <c r="G46" s="235" t="s">
        <v>124</v>
      </c>
      <c r="H46" s="227" t="s">
        <v>140</v>
      </c>
      <c r="I46" s="260">
        <v>45594</v>
      </c>
      <c r="J46" s="258">
        <v>46357</v>
      </c>
      <c r="K46" s="7" t="s">
        <v>23</v>
      </c>
      <c r="L46" s="7">
        <v>5</v>
      </c>
    </row>
    <row r="47" spans="1:12" x14ac:dyDescent="0.3">
      <c r="A47" s="260">
        <v>45587</v>
      </c>
      <c r="B47" s="260">
        <v>45587</v>
      </c>
      <c r="C47" s="227" t="s">
        <v>269</v>
      </c>
      <c r="D47" s="227" t="s">
        <v>127</v>
      </c>
      <c r="E47" s="259">
        <v>0.625</v>
      </c>
      <c r="F47" s="259">
        <v>0.91666666666666663</v>
      </c>
      <c r="G47" s="235" t="s">
        <v>124</v>
      </c>
      <c r="H47" s="227" t="s">
        <v>140</v>
      </c>
      <c r="I47" s="260">
        <v>45594</v>
      </c>
      <c r="J47" s="258">
        <v>46357</v>
      </c>
      <c r="K47" s="7" t="s">
        <v>22</v>
      </c>
      <c r="L47" s="7">
        <v>5</v>
      </c>
    </row>
    <row r="48" spans="1:12" x14ac:dyDescent="0.3">
      <c r="A48" s="260">
        <v>45587</v>
      </c>
      <c r="B48" s="260">
        <v>45587</v>
      </c>
      <c r="C48" s="227" t="s">
        <v>269</v>
      </c>
      <c r="D48" s="227" t="s">
        <v>127</v>
      </c>
      <c r="E48" s="259">
        <v>0.625</v>
      </c>
      <c r="F48" s="259">
        <v>0.91666666666666663</v>
      </c>
      <c r="G48" s="235" t="s">
        <v>124</v>
      </c>
      <c r="H48" s="227" t="s">
        <v>140</v>
      </c>
      <c r="I48" s="260">
        <v>45594</v>
      </c>
      <c r="J48" s="258">
        <v>46357</v>
      </c>
      <c r="K48" s="7" t="s">
        <v>43</v>
      </c>
      <c r="L48" s="7">
        <v>5</v>
      </c>
    </row>
    <row r="49" spans="1:10" x14ac:dyDescent="0.3">
      <c r="A49" s="227"/>
      <c r="B49" s="227"/>
      <c r="C49" s="227"/>
      <c r="D49" s="227"/>
      <c r="E49" s="227"/>
      <c r="F49" s="227"/>
      <c r="G49" s="227"/>
      <c r="H49" s="227"/>
      <c r="I49" s="227"/>
      <c r="J49" s="227"/>
    </row>
    <row r="50" spans="1:10" x14ac:dyDescent="0.3">
      <c r="A50" s="227"/>
      <c r="B50" s="227"/>
      <c r="C50" s="227"/>
      <c r="D50" s="227"/>
      <c r="E50" s="227"/>
      <c r="F50" s="227"/>
      <c r="G50" s="227"/>
      <c r="H50" s="227"/>
      <c r="I50" s="227"/>
      <c r="J50" s="227"/>
    </row>
    <row r="51" spans="1:10" x14ac:dyDescent="0.3">
      <c r="A51" s="227"/>
      <c r="B51" s="227"/>
      <c r="C51" s="227"/>
      <c r="D51" s="227"/>
      <c r="E51" s="227"/>
      <c r="F51" s="227"/>
      <c r="G51" s="227"/>
      <c r="H51" s="227"/>
      <c r="I51" s="227"/>
      <c r="J51" s="227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0A23-7D29-4F6A-B515-437E67069A53}">
  <sheetPr codeName="Sheet3">
    <tabColor theme="2"/>
  </sheetPr>
  <dimension ref="A1:P45"/>
  <sheetViews>
    <sheetView showGridLines="0" zoomScale="80" zoomScaleNormal="80" workbookViewId="0">
      <selection activeCell="E29" sqref="E29"/>
    </sheetView>
  </sheetViews>
  <sheetFormatPr defaultColWidth="9.1796875" defaultRowHeight="14" x14ac:dyDescent="0.3"/>
  <cols>
    <col min="1" max="1" width="48.26953125" style="7" bestFit="1" customWidth="1"/>
    <col min="2" max="2" width="22.7265625" style="7" customWidth="1"/>
    <col min="3" max="3" width="17.81640625" style="7" customWidth="1"/>
    <col min="4" max="4" width="56.7265625" style="7" bestFit="1" customWidth="1"/>
    <col min="5" max="5" width="19.54296875" style="7" customWidth="1"/>
    <col min="6" max="6" width="18.81640625" style="7" customWidth="1"/>
    <col min="7" max="7" width="26.54296875" style="7" customWidth="1"/>
    <col min="8" max="8" width="17" style="7" bestFit="1" customWidth="1"/>
    <col min="9" max="9" width="23" style="7" customWidth="1"/>
    <col min="10" max="10" width="34.453125" style="7" customWidth="1"/>
    <col min="11" max="11" width="17.453125" style="7" customWidth="1"/>
    <col min="12" max="12" width="24.1796875" style="7" customWidth="1"/>
    <col min="13" max="15" width="9.1796875" style="167"/>
    <col min="16" max="16" width="10.1796875" style="167" bestFit="1" customWidth="1"/>
    <col min="17" max="16384" width="9.1796875" style="167"/>
  </cols>
  <sheetData>
    <row r="1" spans="1:12" s="7" customFormat="1" ht="20" x14ac:dyDescent="0.4">
      <c r="A1" s="288" t="s">
        <v>0</v>
      </c>
      <c r="B1" s="288"/>
      <c r="C1" s="288"/>
      <c r="D1" s="148"/>
      <c r="E1" s="11"/>
      <c r="F1" s="11"/>
      <c r="G1" s="11"/>
      <c r="H1" s="11"/>
      <c r="I1" s="11"/>
      <c r="J1" s="11"/>
      <c r="K1" s="11"/>
      <c r="L1" s="11"/>
    </row>
    <row r="2" spans="1:12" s="7" customFormat="1" ht="20" x14ac:dyDescent="0.4">
      <c r="A2" s="148" t="s">
        <v>220</v>
      </c>
      <c r="B2" s="148"/>
      <c r="C2" s="148"/>
      <c r="D2" s="148"/>
      <c r="E2" s="11"/>
      <c r="F2" s="11"/>
      <c r="G2" s="11"/>
      <c r="H2" s="11"/>
      <c r="I2" s="11"/>
      <c r="J2" s="11"/>
      <c r="K2" s="11"/>
      <c r="L2" s="11"/>
    </row>
    <row r="3" spans="1:12" s="7" customFormat="1" ht="14.5" thickBot="1" x14ac:dyDescent="0.35"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11"/>
    </row>
    <row r="4" spans="1:12" s="7" customFormat="1" ht="63.75" customHeight="1" thickBot="1" x14ac:dyDescent="0.35">
      <c r="A4" s="13" t="s">
        <v>254</v>
      </c>
      <c r="B4" s="14" t="s">
        <v>255</v>
      </c>
      <c r="C4" s="14" t="s">
        <v>256</v>
      </c>
      <c r="D4" s="14" t="s">
        <v>1</v>
      </c>
      <c r="E4" s="14" t="s">
        <v>78</v>
      </c>
      <c r="F4" s="14" t="s">
        <v>223</v>
      </c>
      <c r="G4" s="14" t="s">
        <v>2</v>
      </c>
      <c r="H4" s="14" t="s">
        <v>79</v>
      </c>
      <c r="I4" s="14" t="s">
        <v>3</v>
      </c>
      <c r="J4" s="14" t="s">
        <v>4</v>
      </c>
      <c r="K4" s="14" t="s">
        <v>5</v>
      </c>
      <c r="L4" s="15" t="s">
        <v>6</v>
      </c>
    </row>
    <row r="5" spans="1:12" s="7" customFormat="1" ht="16.149999999999999" customHeight="1" x14ac:dyDescent="0.3">
      <c r="A5" s="16" t="s">
        <v>247</v>
      </c>
      <c r="B5" s="17" t="s">
        <v>248</v>
      </c>
      <c r="C5" s="21">
        <v>720</v>
      </c>
      <c r="D5" s="19" t="s">
        <v>44</v>
      </c>
      <c r="E5" s="21">
        <v>720</v>
      </c>
      <c r="F5" s="21">
        <v>720</v>
      </c>
      <c r="G5" s="19" t="s">
        <v>16</v>
      </c>
      <c r="H5" s="290">
        <f>SUM(F5:F13)</f>
        <v>3784</v>
      </c>
      <c r="I5" s="293">
        <f>H5/H42</f>
        <v>0.28184120363473858</v>
      </c>
      <c r="J5" s="19" t="s">
        <v>16</v>
      </c>
      <c r="K5" s="296" t="s">
        <v>16</v>
      </c>
      <c r="L5" s="20"/>
    </row>
    <row r="6" spans="1:12" s="7" customFormat="1" ht="16.149999999999999" customHeight="1" x14ac:dyDescent="0.3">
      <c r="A6" s="16" t="s">
        <v>247</v>
      </c>
      <c r="B6" s="17" t="s">
        <v>249</v>
      </c>
      <c r="C6" s="21">
        <v>720</v>
      </c>
      <c r="D6" s="19" t="s">
        <v>44</v>
      </c>
      <c r="E6" s="21">
        <v>720</v>
      </c>
      <c r="F6" s="21">
        <v>720</v>
      </c>
      <c r="G6" s="19" t="s">
        <v>16</v>
      </c>
      <c r="H6" s="291"/>
      <c r="I6" s="294"/>
      <c r="J6" s="19" t="s">
        <v>16</v>
      </c>
      <c r="K6" s="297"/>
      <c r="L6" s="20"/>
    </row>
    <row r="7" spans="1:12" s="7" customFormat="1" ht="16.149999999999999" customHeight="1" x14ac:dyDescent="0.3">
      <c r="A7" s="16" t="s">
        <v>247</v>
      </c>
      <c r="B7" s="17" t="s">
        <v>250</v>
      </c>
      <c r="C7" s="21">
        <v>720</v>
      </c>
      <c r="D7" s="19" t="s">
        <v>44</v>
      </c>
      <c r="E7" s="21">
        <v>720</v>
      </c>
      <c r="F7" s="21">
        <v>720</v>
      </c>
      <c r="G7" s="19" t="s">
        <v>16</v>
      </c>
      <c r="H7" s="291"/>
      <c r="I7" s="294"/>
      <c r="J7" s="19" t="s">
        <v>16</v>
      </c>
      <c r="K7" s="297"/>
      <c r="L7" s="20"/>
    </row>
    <row r="8" spans="1:12" s="7" customFormat="1" ht="16.149999999999999" customHeight="1" x14ac:dyDescent="0.3">
      <c r="A8" s="16" t="s">
        <v>247</v>
      </c>
      <c r="B8" s="17" t="s">
        <v>251</v>
      </c>
      <c r="C8" s="21">
        <v>720</v>
      </c>
      <c r="D8" s="19" t="s">
        <v>44</v>
      </c>
      <c r="E8" s="21">
        <v>720</v>
      </c>
      <c r="F8" s="21">
        <v>720</v>
      </c>
      <c r="G8" s="19" t="s">
        <v>16</v>
      </c>
      <c r="H8" s="291"/>
      <c r="I8" s="294"/>
      <c r="J8" s="19" t="s">
        <v>16</v>
      </c>
      <c r="K8" s="297"/>
      <c r="L8" s="20"/>
    </row>
    <row r="9" spans="1:12" s="7" customFormat="1" ht="16.149999999999999" customHeight="1" x14ac:dyDescent="0.3">
      <c r="A9" s="16" t="s">
        <v>14</v>
      </c>
      <c r="B9" s="17" t="s">
        <v>117</v>
      </c>
      <c r="C9" s="21">
        <v>240</v>
      </c>
      <c r="D9" s="19" t="s">
        <v>44</v>
      </c>
      <c r="E9" s="21">
        <v>240</v>
      </c>
      <c r="F9" s="21">
        <v>240</v>
      </c>
      <c r="G9" s="19" t="s">
        <v>16</v>
      </c>
      <c r="H9" s="291"/>
      <c r="I9" s="294"/>
      <c r="J9" s="19" t="s">
        <v>16</v>
      </c>
      <c r="K9" s="297"/>
      <c r="L9" s="20"/>
    </row>
    <row r="10" spans="1:12" s="7" customFormat="1" ht="16.149999999999999" customHeight="1" x14ac:dyDescent="0.3">
      <c r="A10" s="16" t="s">
        <v>15</v>
      </c>
      <c r="B10" s="17" t="s">
        <v>118</v>
      </c>
      <c r="C10" s="21">
        <v>166</v>
      </c>
      <c r="D10" s="19" t="s">
        <v>44</v>
      </c>
      <c r="E10" s="21">
        <v>166</v>
      </c>
      <c r="F10" s="21">
        <v>166</v>
      </c>
      <c r="G10" s="19" t="s">
        <v>16</v>
      </c>
      <c r="H10" s="291"/>
      <c r="I10" s="294"/>
      <c r="J10" s="19" t="s">
        <v>16</v>
      </c>
      <c r="K10" s="297"/>
      <c r="L10" s="20"/>
    </row>
    <row r="11" spans="1:12" s="7" customFormat="1" ht="16.149999999999999" customHeight="1" x14ac:dyDescent="0.3">
      <c r="A11" s="16" t="s">
        <v>15</v>
      </c>
      <c r="B11" s="17" t="s">
        <v>119</v>
      </c>
      <c r="C11" s="21">
        <v>166</v>
      </c>
      <c r="D11" s="19" t="s">
        <v>44</v>
      </c>
      <c r="E11" s="21">
        <v>166</v>
      </c>
      <c r="F11" s="21">
        <v>166</v>
      </c>
      <c r="G11" s="19" t="s">
        <v>16</v>
      </c>
      <c r="H11" s="291"/>
      <c r="I11" s="294"/>
      <c r="J11" s="19" t="s">
        <v>16</v>
      </c>
      <c r="K11" s="297"/>
      <c r="L11" s="20"/>
    </row>
    <row r="12" spans="1:12" s="7" customFormat="1" ht="16.149999999999999" customHeight="1" x14ac:dyDescent="0.3">
      <c r="A12" s="16" t="s">
        <v>15</v>
      </c>
      <c r="B12" s="17" t="s">
        <v>120</v>
      </c>
      <c r="C12" s="21">
        <v>166</v>
      </c>
      <c r="D12" s="19" t="s">
        <v>44</v>
      </c>
      <c r="E12" s="21">
        <v>166</v>
      </c>
      <c r="F12" s="21">
        <v>166</v>
      </c>
      <c r="G12" s="19" t="s">
        <v>16</v>
      </c>
      <c r="H12" s="291"/>
      <c r="I12" s="294"/>
      <c r="J12" s="19" t="s">
        <v>16</v>
      </c>
      <c r="K12" s="297"/>
      <c r="L12" s="20"/>
    </row>
    <row r="13" spans="1:12" s="7" customFormat="1" ht="16.149999999999999" customHeight="1" thickBot="1" x14ac:dyDescent="0.35">
      <c r="A13" s="16" t="s">
        <v>15</v>
      </c>
      <c r="B13" s="17" t="s">
        <v>121</v>
      </c>
      <c r="C13" s="21">
        <v>166</v>
      </c>
      <c r="D13" s="19" t="s">
        <v>44</v>
      </c>
      <c r="E13" s="21">
        <v>166</v>
      </c>
      <c r="F13" s="21">
        <v>166</v>
      </c>
      <c r="G13" s="19" t="s">
        <v>16</v>
      </c>
      <c r="H13" s="292"/>
      <c r="I13" s="295"/>
      <c r="J13" s="19" t="s">
        <v>16</v>
      </c>
      <c r="K13" s="298"/>
      <c r="L13" s="20"/>
    </row>
    <row r="14" spans="1:12" ht="16.149999999999999" customHeight="1" x14ac:dyDescent="0.3">
      <c r="A14" s="141" t="s">
        <v>20</v>
      </c>
      <c r="B14" s="117" t="s">
        <v>100</v>
      </c>
      <c r="C14" s="164">
        <v>1500</v>
      </c>
      <c r="D14" s="119" t="s">
        <v>52</v>
      </c>
      <c r="E14" s="164">
        <v>1500</v>
      </c>
      <c r="F14" s="164">
        <v>1500</v>
      </c>
      <c r="G14" s="119" t="s">
        <v>52</v>
      </c>
      <c r="H14" s="262">
        <f>SUM(F14:F21)</f>
        <v>2980</v>
      </c>
      <c r="I14" s="267">
        <f>H14/H42</f>
        <v>0.22195739609712498</v>
      </c>
      <c r="J14" s="119" t="s">
        <v>52</v>
      </c>
      <c r="K14" s="270" t="s">
        <v>22</v>
      </c>
      <c r="L14" s="165"/>
    </row>
    <row r="15" spans="1:12" ht="16.149999999999999" customHeight="1" x14ac:dyDescent="0.3">
      <c r="A15" s="122" t="s">
        <v>21</v>
      </c>
      <c r="B15" s="132" t="s">
        <v>101</v>
      </c>
      <c r="C15" s="124">
        <v>616</v>
      </c>
      <c r="D15" s="123" t="s">
        <v>52</v>
      </c>
      <c r="E15" s="124">
        <v>616</v>
      </c>
      <c r="F15" s="124">
        <v>616</v>
      </c>
      <c r="G15" s="123" t="s">
        <v>52</v>
      </c>
      <c r="H15" s="266"/>
      <c r="I15" s="268"/>
      <c r="J15" s="125" t="s">
        <v>52</v>
      </c>
      <c r="K15" s="271"/>
      <c r="L15" s="121"/>
    </row>
    <row r="16" spans="1:12" ht="16.149999999999999" customHeight="1" x14ac:dyDescent="0.3">
      <c r="A16" s="122" t="s">
        <v>18</v>
      </c>
      <c r="B16" s="132" t="s">
        <v>102</v>
      </c>
      <c r="C16" s="124">
        <v>181</v>
      </c>
      <c r="D16" s="123" t="s">
        <v>52</v>
      </c>
      <c r="E16" s="124">
        <v>181</v>
      </c>
      <c r="F16" s="124">
        <v>181</v>
      </c>
      <c r="G16" s="123" t="s">
        <v>52</v>
      </c>
      <c r="H16" s="266"/>
      <c r="I16" s="268"/>
      <c r="J16" s="125" t="s">
        <v>52</v>
      </c>
      <c r="K16" s="271"/>
      <c r="L16" s="121"/>
    </row>
    <row r="17" spans="1:16" ht="16.149999999999999" customHeight="1" x14ac:dyDescent="0.3">
      <c r="A17" s="122" t="s">
        <v>18</v>
      </c>
      <c r="B17" s="132" t="s">
        <v>103</v>
      </c>
      <c r="C17" s="124">
        <v>181</v>
      </c>
      <c r="D17" s="123" t="s">
        <v>52</v>
      </c>
      <c r="E17" s="124">
        <v>181</v>
      </c>
      <c r="F17" s="124">
        <v>181</v>
      </c>
      <c r="G17" s="123" t="s">
        <v>52</v>
      </c>
      <c r="H17" s="266"/>
      <c r="I17" s="268"/>
      <c r="J17" s="125" t="s">
        <v>52</v>
      </c>
      <c r="K17" s="271"/>
      <c r="L17" s="121"/>
    </row>
    <row r="18" spans="1:16" ht="16.149999999999999" customHeight="1" x14ac:dyDescent="0.3">
      <c r="A18" s="122" t="s">
        <v>18</v>
      </c>
      <c r="B18" s="132" t="s">
        <v>104</v>
      </c>
      <c r="C18" s="124">
        <v>181</v>
      </c>
      <c r="D18" s="123" t="s">
        <v>52</v>
      </c>
      <c r="E18" s="124">
        <v>181</v>
      </c>
      <c r="F18" s="124">
        <v>181</v>
      </c>
      <c r="G18" s="123" t="s">
        <v>52</v>
      </c>
      <c r="H18" s="266"/>
      <c r="I18" s="268"/>
      <c r="J18" s="125" t="s">
        <v>52</v>
      </c>
      <c r="K18" s="271"/>
      <c r="L18" s="121"/>
    </row>
    <row r="19" spans="1:16" ht="16.149999999999999" customHeight="1" x14ac:dyDescent="0.3">
      <c r="A19" s="122" t="s">
        <v>18</v>
      </c>
      <c r="B19" s="132" t="s">
        <v>105</v>
      </c>
      <c r="C19" s="124">
        <v>181</v>
      </c>
      <c r="D19" s="123" t="s">
        <v>52</v>
      </c>
      <c r="E19" s="124">
        <v>181</v>
      </c>
      <c r="F19" s="124">
        <v>181</v>
      </c>
      <c r="G19" s="123" t="s">
        <v>52</v>
      </c>
      <c r="H19" s="266"/>
      <c r="I19" s="268"/>
      <c r="J19" s="125" t="s">
        <v>52</v>
      </c>
      <c r="K19" s="271"/>
      <c r="L19" s="121"/>
    </row>
    <row r="20" spans="1:16" ht="16.149999999999999" customHeight="1" x14ac:dyDescent="0.3">
      <c r="A20" s="122" t="s">
        <v>17</v>
      </c>
      <c r="B20" s="132" t="s">
        <v>106</v>
      </c>
      <c r="C20" s="124">
        <v>80</v>
      </c>
      <c r="D20" s="123" t="s">
        <v>52</v>
      </c>
      <c r="E20" s="124">
        <v>80</v>
      </c>
      <c r="F20" s="124">
        <v>80</v>
      </c>
      <c r="G20" s="123" t="s">
        <v>52</v>
      </c>
      <c r="H20" s="266"/>
      <c r="I20" s="268"/>
      <c r="J20" s="125" t="s">
        <v>52</v>
      </c>
      <c r="K20" s="271"/>
      <c r="L20" s="121"/>
    </row>
    <row r="21" spans="1:16" ht="16.149999999999999" customHeight="1" thickBot="1" x14ac:dyDescent="0.35">
      <c r="A21" s="126" t="s">
        <v>19</v>
      </c>
      <c r="B21" s="133" t="s">
        <v>107</v>
      </c>
      <c r="C21" s="128">
        <v>60</v>
      </c>
      <c r="D21" s="127" t="s">
        <v>52</v>
      </c>
      <c r="E21" s="128">
        <v>60</v>
      </c>
      <c r="F21" s="128">
        <v>60</v>
      </c>
      <c r="G21" s="127" t="s">
        <v>52</v>
      </c>
      <c r="H21" s="263"/>
      <c r="I21" s="269"/>
      <c r="J21" s="127" t="s">
        <v>52</v>
      </c>
      <c r="K21" s="272"/>
      <c r="L21" s="129"/>
    </row>
    <row r="22" spans="1:16" ht="16.149999999999999" customHeight="1" x14ac:dyDescent="0.3">
      <c r="A22" s="136" t="s">
        <v>7</v>
      </c>
      <c r="B22" s="168" t="s">
        <v>109</v>
      </c>
      <c r="C22" s="176">
        <v>660</v>
      </c>
      <c r="D22" s="18" t="s">
        <v>45</v>
      </c>
      <c r="E22" s="176">
        <v>660</v>
      </c>
      <c r="F22" s="176">
        <v>660</v>
      </c>
      <c r="G22" s="18" t="s">
        <v>46</v>
      </c>
      <c r="H22" s="276">
        <f>SUM(F22:F26)</f>
        <v>2706</v>
      </c>
      <c r="I22" s="278">
        <f>H22/H42</f>
        <v>0.20154923283181886</v>
      </c>
      <c r="J22" s="33" t="s">
        <v>45</v>
      </c>
      <c r="K22" s="282" t="s">
        <v>8</v>
      </c>
      <c r="L22" s="285"/>
    </row>
    <row r="23" spans="1:16" ht="16.149999999999999" customHeight="1" x14ac:dyDescent="0.3">
      <c r="A23" s="136" t="s">
        <v>7</v>
      </c>
      <c r="B23" s="168" t="s">
        <v>110</v>
      </c>
      <c r="C23" s="176">
        <v>660</v>
      </c>
      <c r="D23" s="18" t="s">
        <v>45</v>
      </c>
      <c r="E23" s="176">
        <v>660</v>
      </c>
      <c r="F23" s="176">
        <v>660</v>
      </c>
      <c r="G23" s="18" t="s">
        <v>46</v>
      </c>
      <c r="H23" s="280"/>
      <c r="I23" s="281"/>
      <c r="J23" s="33" t="s">
        <v>45</v>
      </c>
      <c r="K23" s="283"/>
      <c r="L23" s="286"/>
    </row>
    <row r="24" spans="1:16" ht="16.149999999999999" customHeight="1" x14ac:dyDescent="0.3">
      <c r="A24" s="33" t="s">
        <v>7</v>
      </c>
      <c r="B24" s="162" t="s">
        <v>111</v>
      </c>
      <c r="C24" s="176">
        <v>660</v>
      </c>
      <c r="D24" s="33" t="s">
        <v>45</v>
      </c>
      <c r="E24" s="176">
        <v>660</v>
      </c>
      <c r="F24" s="176">
        <v>660</v>
      </c>
      <c r="G24" s="33" t="s">
        <v>46</v>
      </c>
      <c r="H24" s="280"/>
      <c r="I24" s="281"/>
      <c r="J24" s="33" t="s">
        <v>45</v>
      </c>
      <c r="K24" s="283"/>
      <c r="L24" s="286"/>
    </row>
    <row r="25" spans="1:16" ht="16.149999999999999" customHeight="1" x14ac:dyDescent="0.3">
      <c r="A25" s="136" t="s">
        <v>7</v>
      </c>
      <c r="B25" s="168" t="s">
        <v>108</v>
      </c>
      <c r="C25" s="176">
        <v>660</v>
      </c>
      <c r="D25" s="18" t="s">
        <v>45</v>
      </c>
      <c r="E25" s="176">
        <v>660</v>
      </c>
      <c r="F25" s="176">
        <v>660</v>
      </c>
      <c r="G25" s="18" t="s">
        <v>46</v>
      </c>
      <c r="H25" s="280"/>
      <c r="I25" s="281"/>
      <c r="J25" s="18" t="s">
        <v>45</v>
      </c>
      <c r="K25" s="283"/>
      <c r="L25" s="286"/>
    </row>
    <row r="26" spans="1:16" ht="16.149999999999999" customHeight="1" thickBot="1" x14ac:dyDescent="0.35">
      <c r="A26" s="136"/>
      <c r="B26" s="168" t="s">
        <v>262</v>
      </c>
      <c r="C26" s="176" t="s">
        <v>263</v>
      </c>
      <c r="D26" s="18" t="s">
        <v>45</v>
      </c>
      <c r="E26" s="176">
        <v>66</v>
      </c>
      <c r="F26" s="176">
        <v>66</v>
      </c>
      <c r="G26" s="18" t="s">
        <v>46</v>
      </c>
      <c r="H26" s="277"/>
      <c r="I26" s="279"/>
      <c r="J26" s="18" t="s">
        <v>45</v>
      </c>
      <c r="K26" s="284"/>
      <c r="L26" s="287"/>
    </row>
    <row r="27" spans="1:16" ht="16.149999999999999" customHeight="1" x14ac:dyDescent="0.3">
      <c r="A27" s="141" t="s">
        <v>10</v>
      </c>
      <c r="B27" s="117" t="s">
        <v>112</v>
      </c>
      <c r="C27" s="164">
        <v>730</v>
      </c>
      <c r="D27" s="119" t="s">
        <v>49</v>
      </c>
      <c r="E27" s="164">
        <v>730</v>
      </c>
      <c r="F27" s="164">
        <v>730</v>
      </c>
      <c r="G27" s="119" t="s">
        <v>23</v>
      </c>
      <c r="H27" s="262">
        <f>SUM(F27:F32)</f>
        <v>2280</v>
      </c>
      <c r="I27" s="267">
        <f>H27/H42</f>
        <v>0.16981975271860569</v>
      </c>
      <c r="J27" s="119" t="s">
        <v>23</v>
      </c>
      <c r="K27" s="273" t="s">
        <v>23</v>
      </c>
      <c r="L27" s="165"/>
    </row>
    <row r="28" spans="1:16" ht="16.149999999999999" customHeight="1" x14ac:dyDescent="0.3">
      <c r="A28" s="122" t="s">
        <v>10</v>
      </c>
      <c r="B28" s="132" t="s">
        <v>113</v>
      </c>
      <c r="C28" s="124">
        <v>700</v>
      </c>
      <c r="D28" s="123" t="s">
        <v>49</v>
      </c>
      <c r="E28" s="124">
        <v>700</v>
      </c>
      <c r="F28" s="124">
        <v>700</v>
      </c>
      <c r="G28" s="123" t="s">
        <v>23</v>
      </c>
      <c r="H28" s="266"/>
      <c r="I28" s="268"/>
      <c r="J28" s="125" t="s">
        <v>23</v>
      </c>
      <c r="K28" s="274"/>
      <c r="L28" s="121"/>
    </row>
    <row r="29" spans="1:16" ht="16.149999999999999" customHeight="1" x14ac:dyDescent="0.3">
      <c r="A29" s="122" t="s">
        <v>11</v>
      </c>
      <c r="B29" s="120" t="s">
        <v>114</v>
      </c>
      <c r="C29" s="118">
        <v>440</v>
      </c>
      <c r="D29" s="125" t="s">
        <v>49</v>
      </c>
      <c r="E29" s="118">
        <v>440</v>
      </c>
      <c r="F29" s="118">
        <v>440</v>
      </c>
      <c r="G29" s="125" t="s">
        <v>23</v>
      </c>
      <c r="H29" s="266"/>
      <c r="I29" s="268"/>
      <c r="J29" s="125" t="s">
        <v>23</v>
      </c>
      <c r="K29" s="274"/>
      <c r="L29" s="121"/>
      <c r="P29" s="169"/>
    </row>
    <row r="30" spans="1:16" s="170" customFormat="1" ht="16.149999999999999" customHeight="1" x14ac:dyDescent="0.3">
      <c r="A30" s="122" t="s">
        <v>11</v>
      </c>
      <c r="B30" s="120" t="s">
        <v>221</v>
      </c>
      <c r="C30" s="118">
        <v>320</v>
      </c>
      <c r="D30" s="125" t="s">
        <v>49</v>
      </c>
      <c r="E30" s="118">
        <v>320</v>
      </c>
      <c r="F30" s="118">
        <v>320</v>
      </c>
      <c r="G30" s="125" t="s">
        <v>23</v>
      </c>
      <c r="H30" s="266"/>
      <c r="I30" s="268"/>
      <c r="J30" s="125" t="s">
        <v>23</v>
      </c>
      <c r="K30" s="274"/>
      <c r="L30" s="121"/>
      <c r="P30" s="171"/>
    </row>
    <row r="31" spans="1:16" ht="16.149999999999999" customHeight="1" x14ac:dyDescent="0.3">
      <c r="A31" s="122" t="s">
        <v>218</v>
      </c>
      <c r="B31" s="120" t="s">
        <v>219</v>
      </c>
      <c r="C31" s="118">
        <v>65</v>
      </c>
      <c r="D31" s="125" t="s">
        <v>49</v>
      </c>
      <c r="E31" s="118">
        <v>65</v>
      </c>
      <c r="F31" s="118">
        <v>65</v>
      </c>
      <c r="G31" s="125" t="s">
        <v>23</v>
      </c>
      <c r="H31" s="266"/>
      <c r="I31" s="268"/>
      <c r="J31" s="125" t="s">
        <v>23</v>
      </c>
      <c r="K31" s="274"/>
      <c r="L31" s="121"/>
    </row>
    <row r="32" spans="1:16" s="170" customFormat="1" ht="16.149999999999999" customHeight="1" thickBot="1" x14ac:dyDescent="0.35">
      <c r="A32" s="126" t="s">
        <v>216</v>
      </c>
      <c r="B32" s="133" t="s">
        <v>217</v>
      </c>
      <c r="C32" s="128">
        <v>25</v>
      </c>
      <c r="D32" s="127" t="s">
        <v>49</v>
      </c>
      <c r="E32" s="128">
        <v>25</v>
      </c>
      <c r="F32" s="128">
        <v>25</v>
      </c>
      <c r="G32" s="127" t="s">
        <v>23</v>
      </c>
      <c r="H32" s="263"/>
      <c r="I32" s="269"/>
      <c r="J32" s="127" t="s">
        <v>23</v>
      </c>
      <c r="K32" s="275"/>
      <c r="L32" s="129"/>
      <c r="P32" s="171"/>
    </row>
    <row r="33" spans="1:12" ht="16.149999999999999" customHeight="1" x14ac:dyDescent="0.3">
      <c r="A33" s="135" t="s">
        <v>9</v>
      </c>
      <c r="B33" s="100" t="s">
        <v>115</v>
      </c>
      <c r="C33" s="210">
        <v>660</v>
      </c>
      <c r="D33" s="166" t="s">
        <v>47</v>
      </c>
      <c r="E33" s="210">
        <v>660</v>
      </c>
      <c r="F33" s="210">
        <v>660</v>
      </c>
      <c r="G33" s="166" t="s">
        <v>48</v>
      </c>
      <c r="H33" s="276">
        <f>SUM(F33:F34)</f>
        <v>1320</v>
      </c>
      <c r="I33" s="278">
        <f>H33/H42</f>
        <v>9.8316698942350664E-2</v>
      </c>
      <c r="J33" s="166"/>
      <c r="K33" s="166"/>
      <c r="L33" s="102"/>
    </row>
    <row r="34" spans="1:12" ht="16.149999999999999" customHeight="1" thickBot="1" x14ac:dyDescent="0.35">
      <c r="A34" s="106" t="s">
        <v>9</v>
      </c>
      <c r="B34" s="211" t="s">
        <v>116</v>
      </c>
      <c r="C34" s="116">
        <v>660</v>
      </c>
      <c r="D34" s="130" t="s">
        <v>47</v>
      </c>
      <c r="E34" s="116">
        <v>660</v>
      </c>
      <c r="F34" s="116">
        <v>660</v>
      </c>
      <c r="G34" s="130" t="s">
        <v>48</v>
      </c>
      <c r="H34" s="277"/>
      <c r="I34" s="279"/>
      <c r="J34" s="130"/>
      <c r="K34" s="130"/>
      <c r="L34" s="108"/>
    </row>
    <row r="35" spans="1:12" ht="16.149999999999999" customHeight="1" x14ac:dyDescent="0.3">
      <c r="A35" s="122" t="s">
        <v>12</v>
      </c>
      <c r="B35" s="132" t="s">
        <v>122</v>
      </c>
      <c r="C35" s="72">
        <v>187</v>
      </c>
      <c r="D35" s="123" t="s">
        <v>224</v>
      </c>
      <c r="E35" s="72">
        <v>124</v>
      </c>
      <c r="F35" s="72">
        <v>124</v>
      </c>
      <c r="G35" s="123" t="s">
        <v>228</v>
      </c>
      <c r="H35" s="262">
        <f>SUM(F35:F36)</f>
        <v>174</v>
      </c>
      <c r="I35" s="264">
        <f>H35/H42</f>
        <v>1.2959928496946225E-2</v>
      </c>
      <c r="J35" s="125"/>
      <c r="K35" s="173"/>
      <c r="L35" s="121"/>
    </row>
    <row r="36" spans="1:12" ht="16.149999999999999" customHeight="1" thickBot="1" x14ac:dyDescent="0.35">
      <c r="A36" s="126" t="s">
        <v>67</v>
      </c>
      <c r="B36" s="133" t="s">
        <v>68</v>
      </c>
      <c r="C36" s="128">
        <v>50</v>
      </c>
      <c r="D36" s="127" t="s">
        <v>69</v>
      </c>
      <c r="E36" s="128">
        <v>50</v>
      </c>
      <c r="F36" s="128">
        <v>50</v>
      </c>
      <c r="G36" s="127" t="s">
        <v>228</v>
      </c>
      <c r="H36" s="263"/>
      <c r="I36" s="265"/>
      <c r="J36" s="127"/>
      <c r="K36" s="127"/>
      <c r="L36" s="129"/>
    </row>
    <row r="37" spans="1:12" ht="16.149999999999999" customHeight="1" thickBot="1" x14ac:dyDescent="0.35">
      <c r="A37" s="106" t="s">
        <v>235</v>
      </c>
      <c r="B37" s="211" t="str">
        <f>'[1]ExistingGeneration&amp;NewDevs'!$G$1025</f>
        <v>RESS1G</v>
      </c>
      <c r="C37" s="116">
        <v>80</v>
      </c>
      <c r="D37" s="130" t="s">
        <v>243</v>
      </c>
      <c r="E37" s="116">
        <v>80</v>
      </c>
      <c r="F37" s="116">
        <v>80</v>
      </c>
      <c r="G37" s="130" t="s">
        <v>243</v>
      </c>
      <c r="H37" s="116">
        <f>F37</f>
        <v>80</v>
      </c>
      <c r="I37" s="160">
        <f>H37/H42</f>
        <v>5.9585878146879191E-3</v>
      </c>
      <c r="J37" s="130"/>
      <c r="K37" s="130"/>
      <c r="L37" s="108"/>
    </row>
    <row r="38" spans="1:12" ht="16.149999999999999" customHeight="1" thickBot="1" x14ac:dyDescent="0.35">
      <c r="A38" s="29" t="s">
        <v>264</v>
      </c>
      <c r="B38" s="30" t="s">
        <v>265</v>
      </c>
      <c r="C38" s="177">
        <v>10</v>
      </c>
      <c r="D38" s="31" t="s">
        <v>266</v>
      </c>
      <c r="E38" s="177">
        <v>10</v>
      </c>
      <c r="F38" s="177">
        <v>10</v>
      </c>
      <c r="G38" s="31" t="s">
        <v>266</v>
      </c>
      <c r="H38" s="177">
        <f>F38</f>
        <v>10</v>
      </c>
      <c r="I38" s="242">
        <f>H38/H42</f>
        <v>7.4482347683598989E-4</v>
      </c>
      <c r="J38" s="31"/>
      <c r="K38" s="31"/>
      <c r="L38" s="32"/>
    </row>
    <row r="39" spans="1:12" ht="16.149999999999999" customHeight="1" thickBot="1" x14ac:dyDescent="0.35">
      <c r="A39" s="106" t="s">
        <v>267</v>
      </c>
      <c r="B39" s="257" t="s">
        <v>268</v>
      </c>
      <c r="C39" s="116">
        <v>125</v>
      </c>
      <c r="D39" s="130" t="s">
        <v>242</v>
      </c>
      <c r="E39" s="116">
        <f>C39/2</f>
        <v>62.5</v>
      </c>
      <c r="F39" s="116">
        <v>63</v>
      </c>
      <c r="G39" s="130" t="s">
        <v>242</v>
      </c>
      <c r="H39" s="116">
        <f>F39</f>
        <v>63</v>
      </c>
      <c r="I39" s="256">
        <f>H39/H42</f>
        <v>4.6923879040667365E-3</v>
      </c>
      <c r="J39" s="130"/>
      <c r="K39" s="130"/>
      <c r="L39" s="108"/>
    </row>
    <row r="40" spans="1:12" ht="14.5" thickBot="1" x14ac:dyDescent="0.35">
      <c r="A40" s="126" t="s">
        <v>13</v>
      </c>
      <c r="B40" s="133" t="s">
        <v>123</v>
      </c>
      <c r="C40" s="128">
        <v>29</v>
      </c>
      <c r="D40" s="127" t="s">
        <v>51</v>
      </c>
      <c r="E40" s="128">
        <v>29</v>
      </c>
      <c r="F40" s="128">
        <v>29</v>
      </c>
      <c r="G40" s="127" t="s">
        <v>51</v>
      </c>
      <c r="H40" s="195">
        <f>F40</f>
        <v>29</v>
      </c>
      <c r="I40" s="196">
        <f>H40/H42</f>
        <v>2.1599880828243705E-3</v>
      </c>
      <c r="J40" s="127"/>
      <c r="K40" s="127"/>
      <c r="L40" s="144"/>
    </row>
    <row r="41" spans="1:12" x14ac:dyDescent="0.3">
      <c r="B41" s="162"/>
      <c r="C41" s="77"/>
      <c r="D41" s="33"/>
      <c r="E41" s="77"/>
      <c r="F41" s="77"/>
      <c r="G41" s="33"/>
      <c r="H41" s="159"/>
      <c r="I41" s="140"/>
      <c r="J41" s="33"/>
      <c r="K41" s="33"/>
      <c r="L41" s="33"/>
    </row>
    <row r="42" spans="1:12" ht="18" x14ac:dyDescent="0.3">
      <c r="A42" s="69" t="s">
        <v>77</v>
      </c>
      <c r="B42" s="70"/>
      <c r="C42" s="74">
        <f>SUM(C5:C40)</f>
        <v>13485</v>
      </c>
      <c r="D42" s="75"/>
      <c r="E42" s="74">
        <f>SUM(E5:E40)</f>
        <v>13425.5</v>
      </c>
      <c r="F42" s="74">
        <f>SUM(F5:F40)</f>
        <v>13426</v>
      </c>
      <c r="G42" s="69"/>
      <c r="H42" s="74">
        <f>SUM(H5:H40)</f>
        <v>13426</v>
      </c>
      <c r="I42" s="147">
        <f>SUM(I5:I40)</f>
        <v>1.0000000000000002</v>
      </c>
      <c r="J42" s="69"/>
      <c r="K42" s="70"/>
      <c r="L42" s="69"/>
    </row>
    <row r="44" spans="1:12" x14ac:dyDescent="0.3">
      <c r="E44" s="73"/>
    </row>
    <row r="45" spans="1:12" x14ac:dyDescent="0.3">
      <c r="D45" s="73"/>
    </row>
  </sheetData>
  <mergeCells count="20">
    <mergeCell ref="L22:L26"/>
    <mergeCell ref="A1:C1"/>
    <mergeCell ref="B3:G3"/>
    <mergeCell ref="H3:K3"/>
    <mergeCell ref="H5:H13"/>
    <mergeCell ref="I5:I13"/>
    <mergeCell ref="K5:K13"/>
    <mergeCell ref="H35:H36"/>
    <mergeCell ref="I35:I36"/>
    <mergeCell ref="H14:H21"/>
    <mergeCell ref="I14:I21"/>
    <mergeCell ref="K14:K21"/>
    <mergeCell ref="H27:H32"/>
    <mergeCell ref="I27:I32"/>
    <mergeCell ref="K27:K32"/>
    <mergeCell ref="H33:H34"/>
    <mergeCell ref="I33:I34"/>
    <mergeCell ref="H22:H26"/>
    <mergeCell ref="I22:I26"/>
    <mergeCell ref="K22:K26"/>
  </mergeCells>
  <conditionalFormatting sqref="G52:G54">
    <cfRule type="expression" dxfId="23" priority="12">
      <formula>MOD(G52,1)=0</formula>
    </cfRule>
  </conditionalFormatting>
  <conditionalFormatting sqref="G52:G54">
    <cfRule type="expression" dxfId="22" priority="8">
      <formula>$B52="Project"</formula>
    </cfRule>
  </conditionalFormatting>
  <conditionalFormatting sqref="G52:G54">
    <cfRule type="expression" dxfId="21" priority="11">
      <formula>AND($C52=OFFSET($C52,-1,0,1,1),$G52=OFFSET($G52,-1,0,1,1),G52&lt;&gt;OFFSET(G52,-1,0,1,1))</formula>
    </cfRule>
  </conditionalFormatting>
  <conditionalFormatting sqref="G52:G54">
    <cfRule type="expression" dxfId="20" priority="7">
      <formula>$C52&lt;&gt;OFFSET($C52,-1,0,1,1)</formula>
    </cfRule>
  </conditionalFormatting>
  <conditionalFormatting sqref="G52:G54">
    <cfRule type="expression" dxfId="19" priority="9">
      <formula>AND($C52=OFFSET($C52,-1,0,1,1),$G52&lt;&gt;OFFSET($G52,-1,0,1,1))</formula>
    </cfRule>
    <cfRule type="expression" dxfId="18" priority="10">
      <formula>AND($C52=OFFSET($C52,-1,0,1,1),$G52=OFFSET($G52,-1,0,1,1),G52=OFFSET(G52,-1,0,1,1))</formula>
    </cfRule>
  </conditionalFormatting>
  <conditionalFormatting sqref="G52:G54">
    <cfRule type="expression" dxfId="17" priority="6">
      <formula>MOD(G52,1)=0</formula>
    </cfRule>
  </conditionalFormatting>
  <conditionalFormatting sqref="G52:G54">
    <cfRule type="expression" dxfId="16" priority="2">
      <formula>$B52="Project"</formula>
    </cfRule>
  </conditionalFormatting>
  <conditionalFormatting sqref="G52:G54">
    <cfRule type="expression" dxfId="15" priority="5">
      <formula>AND($C52=OFFSET($C52,-1,0,1,1),$G52=OFFSET($G52,-1,0,1,1),G52&lt;&gt;OFFSET(G52,-1,0,1,1))</formula>
    </cfRule>
  </conditionalFormatting>
  <conditionalFormatting sqref="G52:G54">
    <cfRule type="expression" dxfId="14" priority="1">
      <formula>$C52&lt;&gt;OFFSET($C52,-1,0,1,1)</formula>
    </cfRule>
  </conditionalFormatting>
  <conditionalFormatting sqref="G52:G54">
    <cfRule type="expression" dxfId="13" priority="3">
      <formula>AND($C52=OFFSET($C52,-1,0,1,1),$G52&lt;&gt;OFFSET($G52,-1,0,1,1))</formula>
    </cfRule>
    <cfRule type="expression" dxfId="12" priority="4">
      <formula>AND($C52=OFFSET($C52,-1,0,1,1),$G52=OFFSET($G52,-1,0,1,1),G52=OFFSET(G52,-1,0,1,1))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955E-DE5A-411E-9B0D-8A3B438D57AD}">
  <sheetPr codeName="Sheet4">
    <tabColor theme="2"/>
  </sheetPr>
  <dimension ref="A1:L60"/>
  <sheetViews>
    <sheetView showGridLines="0" topLeftCell="A4" zoomScale="70" zoomScaleNormal="70" workbookViewId="0">
      <selection activeCell="F25" sqref="F25"/>
    </sheetView>
  </sheetViews>
  <sheetFormatPr defaultColWidth="9.1796875" defaultRowHeight="14" x14ac:dyDescent="0.3"/>
  <cols>
    <col min="1" max="1" width="37.81640625" style="7" customWidth="1"/>
    <col min="2" max="2" width="17.54296875" style="7" customWidth="1"/>
    <col min="3" max="3" width="17" style="7" bestFit="1" customWidth="1"/>
    <col min="4" max="4" width="73.54296875" style="7" customWidth="1"/>
    <col min="5" max="5" width="16.1796875" style="7" customWidth="1"/>
    <col min="6" max="6" width="17.1796875" style="7" bestFit="1" customWidth="1"/>
    <col min="7" max="7" width="38.54296875" style="7" customWidth="1"/>
    <col min="8" max="8" width="17.1796875" style="7" customWidth="1"/>
    <col min="9" max="9" width="17.7265625" style="7" customWidth="1"/>
    <col min="10" max="10" width="34.81640625" style="7" bestFit="1" customWidth="1"/>
    <col min="11" max="11" width="17.453125" style="7" bestFit="1" customWidth="1"/>
    <col min="12" max="12" width="32.26953125" style="7" bestFit="1" customWidth="1"/>
    <col min="13" max="16384" width="9.1796875" style="7"/>
  </cols>
  <sheetData>
    <row r="1" spans="1:12" ht="20" x14ac:dyDescent="0.4">
      <c r="A1" s="288" t="s">
        <v>222</v>
      </c>
      <c r="B1" s="288"/>
      <c r="C1" s="288"/>
      <c r="E1" s="11"/>
      <c r="F1" s="11"/>
      <c r="G1" s="11"/>
      <c r="H1" s="11"/>
      <c r="I1" s="11"/>
      <c r="J1" s="11"/>
      <c r="K1" s="11"/>
      <c r="L1" s="11"/>
    </row>
    <row r="2" spans="1:12" ht="20" x14ac:dyDescent="0.4">
      <c r="A2" s="80" t="s">
        <v>207</v>
      </c>
      <c r="B2" s="12"/>
      <c r="C2" s="12"/>
      <c r="E2" s="11"/>
      <c r="F2" s="11"/>
      <c r="G2" s="11"/>
      <c r="H2" s="11"/>
      <c r="I2" s="11"/>
      <c r="J2" s="11"/>
      <c r="K2" s="11"/>
      <c r="L2" s="11"/>
    </row>
    <row r="3" spans="1:12" ht="14.5" thickBot="1" x14ac:dyDescent="0.35"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11"/>
    </row>
    <row r="4" spans="1:12" ht="76.5" customHeight="1" thickBot="1" x14ac:dyDescent="0.35">
      <c r="A4" s="13" t="s">
        <v>254</v>
      </c>
      <c r="B4" s="14" t="s">
        <v>255</v>
      </c>
      <c r="C4" s="14" t="s">
        <v>256</v>
      </c>
      <c r="D4" s="88" t="s">
        <v>1</v>
      </c>
      <c r="E4" s="88" t="s">
        <v>78</v>
      </c>
      <c r="F4" s="88" t="s">
        <v>223</v>
      </c>
      <c r="G4" s="88" t="s">
        <v>2</v>
      </c>
      <c r="H4" s="88" t="s">
        <v>79</v>
      </c>
      <c r="I4" s="88" t="s">
        <v>3</v>
      </c>
      <c r="J4" s="88" t="s">
        <v>4</v>
      </c>
      <c r="K4" s="88" t="s">
        <v>5</v>
      </c>
      <c r="L4" s="89" t="s">
        <v>6</v>
      </c>
    </row>
    <row r="5" spans="1:12" x14ac:dyDescent="0.3">
      <c r="A5" s="181" t="s">
        <v>195</v>
      </c>
      <c r="B5" s="151" t="s">
        <v>163</v>
      </c>
      <c r="C5" s="151">
        <v>560</v>
      </c>
      <c r="D5" s="182" t="s">
        <v>212</v>
      </c>
      <c r="E5" s="151">
        <v>560</v>
      </c>
      <c r="F5" s="151">
        <v>560</v>
      </c>
      <c r="G5" s="182" t="str">
        <f>[2]trading_rights_timeline!$L$155</f>
        <v>AGL Energy Limited</v>
      </c>
      <c r="H5" s="276">
        <f>SUM(F5:F15)</f>
        <v>3047</v>
      </c>
      <c r="I5" s="278">
        <f>H5/H51</f>
        <v>0.30749823392875164</v>
      </c>
      <c r="J5" s="101" t="s">
        <v>43</v>
      </c>
      <c r="K5" s="282" t="s">
        <v>8</v>
      </c>
      <c r="L5" s="183"/>
    </row>
    <row r="6" spans="1:12" x14ac:dyDescent="0.3">
      <c r="A6" s="113" t="s">
        <v>195</v>
      </c>
      <c r="B6" s="184" t="s">
        <v>164</v>
      </c>
      <c r="C6" s="159">
        <v>530</v>
      </c>
      <c r="D6" s="114" t="s">
        <v>212</v>
      </c>
      <c r="E6" s="159">
        <v>530</v>
      </c>
      <c r="F6" s="159">
        <v>530</v>
      </c>
      <c r="G6" s="114" t="str">
        <f>[2]trading_rights_timeline!$L$155</f>
        <v>AGL Energy Limited</v>
      </c>
      <c r="H6" s="280"/>
      <c r="I6" s="281"/>
      <c r="J6" s="104" t="s">
        <v>43</v>
      </c>
      <c r="K6" s="283"/>
      <c r="L6" s="185"/>
    </row>
    <row r="7" spans="1:12" x14ac:dyDescent="0.3">
      <c r="A7" s="113" t="s">
        <v>195</v>
      </c>
      <c r="B7" s="184" t="s">
        <v>165</v>
      </c>
      <c r="C7" s="159">
        <v>560</v>
      </c>
      <c r="D7" s="114" t="s">
        <v>212</v>
      </c>
      <c r="E7" s="159">
        <v>560</v>
      </c>
      <c r="F7" s="159">
        <v>560</v>
      </c>
      <c r="G7" s="114" t="str">
        <f>[2]trading_rights_timeline!$L$155</f>
        <v>AGL Energy Limited</v>
      </c>
      <c r="H7" s="280"/>
      <c r="I7" s="281"/>
      <c r="J7" s="104" t="s">
        <v>43</v>
      </c>
      <c r="K7" s="283"/>
      <c r="L7" s="185"/>
    </row>
    <row r="8" spans="1:12" x14ac:dyDescent="0.3">
      <c r="A8" s="186" t="s">
        <v>195</v>
      </c>
      <c r="B8" s="184" t="s">
        <v>166</v>
      </c>
      <c r="C8" s="159">
        <v>560</v>
      </c>
      <c r="D8" s="114" t="s">
        <v>212</v>
      </c>
      <c r="E8" s="159">
        <v>560</v>
      </c>
      <c r="F8" s="159">
        <v>560</v>
      </c>
      <c r="G8" s="114" t="str">
        <f>[2]trading_rights_timeline!$L$155</f>
        <v>AGL Energy Limited</v>
      </c>
      <c r="H8" s="280"/>
      <c r="I8" s="281"/>
      <c r="J8" s="104" t="s">
        <v>43</v>
      </c>
      <c r="K8" s="283"/>
      <c r="L8" s="185"/>
    </row>
    <row r="9" spans="1:12" x14ac:dyDescent="0.3">
      <c r="A9" s="113" t="s">
        <v>198</v>
      </c>
      <c r="B9" s="159" t="s">
        <v>176</v>
      </c>
      <c r="C9" s="159">
        <v>170</v>
      </c>
      <c r="D9" s="114" t="s">
        <v>211</v>
      </c>
      <c r="E9" s="159">
        <v>170</v>
      </c>
      <c r="F9" s="159">
        <v>170</v>
      </c>
      <c r="G9" s="114" t="s">
        <v>43</v>
      </c>
      <c r="H9" s="280"/>
      <c r="I9" s="281"/>
      <c r="J9" s="104" t="s">
        <v>43</v>
      </c>
      <c r="K9" s="283"/>
      <c r="L9" s="185"/>
    </row>
    <row r="10" spans="1:12" x14ac:dyDescent="0.3">
      <c r="A10" s="113" t="s">
        <v>199</v>
      </c>
      <c r="B10" s="184" t="s">
        <v>177</v>
      </c>
      <c r="C10" s="159">
        <v>185</v>
      </c>
      <c r="D10" s="114" t="s">
        <v>211</v>
      </c>
      <c r="E10" s="159">
        <v>185</v>
      </c>
      <c r="F10" s="159">
        <v>185</v>
      </c>
      <c r="G10" s="114" t="s">
        <v>43</v>
      </c>
      <c r="H10" s="280"/>
      <c r="I10" s="281"/>
      <c r="J10" s="104" t="s">
        <v>43</v>
      </c>
      <c r="K10" s="283"/>
      <c r="L10" s="185"/>
    </row>
    <row r="11" spans="1:12" x14ac:dyDescent="0.3">
      <c r="A11" s="113" t="s">
        <v>200</v>
      </c>
      <c r="B11" s="184" t="s">
        <v>178</v>
      </c>
      <c r="C11" s="159">
        <v>60</v>
      </c>
      <c r="D11" s="114" t="s">
        <v>211</v>
      </c>
      <c r="E11" s="159">
        <v>60</v>
      </c>
      <c r="F11" s="159">
        <v>60</v>
      </c>
      <c r="G11" s="114" t="s">
        <v>43</v>
      </c>
      <c r="H11" s="280"/>
      <c r="I11" s="281"/>
      <c r="J11" s="104" t="s">
        <v>43</v>
      </c>
      <c r="K11" s="283"/>
      <c r="L11" s="185"/>
    </row>
    <row r="12" spans="1:12" x14ac:dyDescent="0.3">
      <c r="A12" s="113" t="s">
        <v>200</v>
      </c>
      <c r="B12" s="184" t="s">
        <v>179</v>
      </c>
      <c r="C12" s="159">
        <v>60</v>
      </c>
      <c r="D12" s="114" t="s">
        <v>211</v>
      </c>
      <c r="E12" s="159">
        <v>60</v>
      </c>
      <c r="F12" s="159">
        <v>60</v>
      </c>
      <c r="G12" s="114" t="s">
        <v>43</v>
      </c>
      <c r="H12" s="280"/>
      <c r="I12" s="281"/>
      <c r="J12" s="104" t="s">
        <v>43</v>
      </c>
      <c r="K12" s="283"/>
      <c r="L12" s="185"/>
    </row>
    <row r="13" spans="1:12" x14ac:dyDescent="0.3">
      <c r="A13" s="113" t="s">
        <v>201</v>
      </c>
      <c r="B13" s="159" t="s">
        <v>180</v>
      </c>
      <c r="C13" s="159">
        <v>300</v>
      </c>
      <c r="D13" s="114" t="s">
        <v>211</v>
      </c>
      <c r="E13" s="159">
        <v>300</v>
      </c>
      <c r="F13" s="159">
        <v>300</v>
      </c>
      <c r="G13" s="114" t="s">
        <v>43</v>
      </c>
      <c r="H13" s="280"/>
      <c r="I13" s="281"/>
      <c r="J13" s="104" t="s">
        <v>43</v>
      </c>
      <c r="K13" s="283"/>
      <c r="L13" s="185"/>
    </row>
    <row r="14" spans="1:12" x14ac:dyDescent="0.3">
      <c r="A14" s="113" t="s">
        <v>202</v>
      </c>
      <c r="B14" s="184" t="s">
        <v>181</v>
      </c>
      <c r="C14" s="159">
        <v>31</v>
      </c>
      <c r="D14" s="114" t="s">
        <v>211</v>
      </c>
      <c r="E14" s="159">
        <v>31</v>
      </c>
      <c r="F14" s="159">
        <v>31</v>
      </c>
      <c r="G14" s="114" t="s">
        <v>43</v>
      </c>
      <c r="H14" s="280"/>
      <c r="I14" s="281"/>
      <c r="J14" s="104" t="s">
        <v>43</v>
      </c>
      <c r="K14" s="283"/>
      <c r="L14" s="185"/>
    </row>
    <row r="15" spans="1:12" ht="14.5" thickBot="1" x14ac:dyDescent="0.35">
      <c r="A15" s="113" t="s">
        <v>202</v>
      </c>
      <c r="B15" s="187" t="s">
        <v>182</v>
      </c>
      <c r="C15" s="153">
        <v>31</v>
      </c>
      <c r="D15" s="94" t="s">
        <v>211</v>
      </c>
      <c r="E15" s="153">
        <v>31</v>
      </c>
      <c r="F15" s="153">
        <v>31</v>
      </c>
      <c r="G15" s="94" t="s">
        <v>43</v>
      </c>
      <c r="H15" s="277"/>
      <c r="I15" s="279"/>
      <c r="J15" s="95" t="s">
        <v>43</v>
      </c>
      <c r="K15" s="284"/>
      <c r="L15" s="188"/>
    </row>
    <row r="16" spans="1:12" s="90" customFormat="1" x14ac:dyDescent="0.3">
      <c r="A16" s="141" t="s">
        <v>189</v>
      </c>
      <c r="B16" s="117" t="s">
        <v>149</v>
      </c>
      <c r="C16" s="164">
        <v>30</v>
      </c>
      <c r="D16" s="109" t="s">
        <v>49</v>
      </c>
      <c r="E16" s="164">
        <v>30</v>
      </c>
      <c r="F16" s="164">
        <v>30</v>
      </c>
      <c r="G16" s="109" t="s">
        <v>23</v>
      </c>
      <c r="H16" s="262">
        <f>SUM(F16:F29)</f>
        <v>2472</v>
      </c>
      <c r="I16" s="267">
        <f>H16/H51</f>
        <v>0.24947017862549198</v>
      </c>
      <c r="J16" s="109" t="s">
        <v>150</v>
      </c>
      <c r="K16" s="270" t="s">
        <v>23</v>
      </c>
      <c r="L16" s="165"/>
    </row>
    <row r="17" spans="1:12" x14ac:dyDescent="0.3">
      <c r="A17" s="122" t="s">
        <v>190</v>
      </c>
      <c r="B17" s="120" t="s">
        <v>151</v>
      </c>
      <c r="C17" s="118">
        <v>51</v>
      </c>
      <c r="D17" s="189" t="s">
        <v>49</v>
      </c>
      <c r="E17" s="118">
        <v>51</v>
      </c>
      <c r="F17" s="118">
        <v>51</v>
      </c>
      <c r="G17" s="189" t="s">
        <v>23</v>
      </c>
      <c r="H17" s="266"/>
      <c r="I17" s="268"/>
      <c r="J17" s="189" t="s">
        <v>150</v>
      </c>
      <c r="K17" s="271"/>
      <c r="L17" s="121"/>
    </row>
    <row r="18" spans="1:12" x14ac:dyDescent="0.3">
      <c r="A18" s="122" t="s">
        <v>190</v>
      </c>
      <c r="B18" s="120" t="s">
        <v>152</v>
      </c>
      <c r="C18" s="118">
        <v>51</v>
      </c>
      <c r="D18" s="189" t="s">
        <v>49</v>
      </c>
      <c r="E18" s="118">
        <v>51</v>
      </c>
      <c r="F18" s="118">
        <v>51</v>
      </c>
      <c r="G18" s="189" t="s">
        <v>23</v>
      </c>
      <c r="H18" s="266"/>
      <c r="I18" s="268"/>
      <c r="J18" s="189" t="s">
        <v>150</v>
      </c>
      <c r="K18" s="271"/>
      <c r="L18" s="121"/>
    </row>
    <row r="19" spans="1:12" x14ac:dyDescent="0.3">
      <c r="A19" s="122" t="s">
        <v>190</v>
      </c>
      <c r="B19" s="120" t="s">
        <v>153</v>
      </c>
      <c r="C19" s="118">
        <v>51</v>
      </c>
      <c r="D19" s="189" t="s">
        <v>49</v>
      </c>
      <c r="E19" s="118">
        <v>51</v>
      </c>
      <c r="F19" s="118">
        <v>51</v>
      </c>
      <c r="G19" s="189" t="s">
        <v>23</v>
      </c>
      <c r="H19" s="266"/>
      <c r="I19" s="268"/>
      <c r="J19" s="189" t="s">
        <v>150</v>
      </c>
      <c r="K19" s="271"/>
      <c r="L19" s="121"/>
    </row>
    <row r="20" spans="1:12" x14ac:dyDescent="0.3">
      <c r="A20" s="122" t="s">
        <v>190</v>
      </c>
      <c r="B20" s="120" t="s">
        <v>154</v>
      </c>
      <c r="C20" s="118">
        <v>51</v>
      </c>
      <c r="D20" s="189" t="s">
        <v>49</v>
      </c>
      <c r="E20" s="118">
        <v>51</v>
      </c>
      <c r="F20" s="118">
        <v>51</v>
      </c>
      <c r="G20" s="189" t="s">
        <v>23</v>
      </c>
      <c r="H20" s="266"/>
      <c r="I20" s="268"/>
      <c r="J20" s="189" t="s">
        <v>150</v>
      </c>
      <c r="K20" s="271"/>
      <c r="L20" s="121"/>
    </row>
    <row r="21" spans="1:12" x14ac:dyDescent="0.3">
      <c r="A21" s="122" t="s">
        <v>191</v>
      </c>
      <c r="B21" s="120" t="s">
        <v>155</v>
      </c>
      <c r="C21" s="118">
        <v>76</v>
      </c>
      <c r="D21" s="189" t="s">
        <v>49</v>
      </c>
      <c r="E21" s="118">
        <v>76</v>
      </c>
      <c r="F21" s="118">
        <v>76</v>
      </c>
      <c r="G21" s="189" t="s">
        <v>23</v>
      </c>
      <c r="H21" s="266"/>
      <c r="I21" s="268"/>
      <c r="J21" s="189" t="s">
        <v>150</v>
      </c>
      <c r="K21" s="271"/>
      <c r="L21" s="121"/>
    </row>
    <row r="22" spans="1:12" x14ac:dyDescent="0.3">
      <c r="A22" s="122" t="s">
        <v>191</v>
      </c>
      <c r="B22" s="120" t="s">
        <v>156</v>
      </c>
      <c r="C22" s="118">
        <v>76</v>
      </c>
      <c r="D22" s="189" t="s">
        <v>49</v>
      </c>
      <c r="E22" s="118">
        <v>76</v>
      </c>
      <c r="F22" s="118">
        <v>76</v>
      </c>
      <c r="G22" s="189" t="s">
        <v>23</v>
      </c>
      <c r="H22" s="266"/>
      <c r="I22" s="268"/>
      <c r="J22" s="189" t="s">
        <v>150</v>
      </c>
      <c r="K22" s="271"/>
      <c r="L22" s="121"/>
    </row>
    <row r="23" spans="1:12" x14ac:dyDescent="0.3">
      <c r="A23" s="122" t="s">
        <v>191</v>
      </c>
      <c r="B23" s="120" t="s">
        <v>157</v>
      </c>
      <c r="C23" s="118">
        <v>76</v>
      </c>
      <c r="D23" s="189" t="s">
        <v>49</v>
      </c>
      <c r="E23" s="118">
        <v>76</v>
      </c>
      <c r="F23" s="118">
        <v>76</v>
      </c>
      <c r="G23" s="189" t="s">
        <v>23</v>
      </c>
      <c r="H23" s="266"/>
      <c r="I23" s="268"/>
      <c r="J23" s="189" t="s">
        <v>150</v>
      </c>
      <c r="K23" s="271"/>
      <c r="L23" s="121"/>
    </row>
    <row r="24" spans="1:12" x14ac:dyDescent="0.3">
      <c r="A24" s="122" t="s">
        <v>192</v>
      </c>
      <c r="B24" s="120" t="s">
        <v>158</v>
      </c>
      <c r="C24" s="118">
        <v>500</v>
      </c>
      <c r="D24" s="189" t="s">
        <v>49</v>
      </c>
      <c r="E24" s="118">
        <v>500</v>
      </c>
      <c r="F24" s="118">
        <v>500</v>
      </c>
      <c r="G24" s="189" t="s">
        <v>23</v>
      </c>
      <c r="H24" s="266"/>
      <c r="I24" s="268"/>
      <c r="J24" s="189" t="s">
        <v>150</v>
      </c>
      <c r="K24" s="271"/>
      <c r="L24" s="121"/>
    </row>
    <row r="25" spans="1:12" x14ac:dyDescent="0.3">
      <c r="A25" s="122" t="s">
        <v>193</v>
      </c>
      <c r="B25" s="120" t="s">
        <v>161</v>
      </c>
      <c r="C25" s="118">
        <v>30</v>
      </c>
      <c r="D25" s="189" t="s">
        <v>49</v>
      </c>
      <c r="E25" s="172">
        <v>30</v>
      </c>
      <c r="F25" s="172">
        <v>30</v>
      </c>
      <c r="G25" s="189" t="s">
        <v>23</v>
      </c>
      <c r="H25" s="266"/>
      <c r="I25" s="268"/>
      <c r="J25" s="189" t="s">
        <v>150</v>
      </c>
      <c r="K25" s="271"/>
      <c r="L25" s="121"/>
    </row>
    <row r="26" spans="1:12" s="90" customFormat="1" x14ac:dyDescent="0.3">
      <c r="A26" s="125" t="s">
        <v>203</v>
      </c>
      <c r="B26" s="120" t="s">
        <v>183</v>
      </c>
      <c r="C26" s="118">
        <v>360</v>
      </c>
      <c r="D26" s="189" t="s">
        <v>49</v>
      </c>
      <c r="E26" s="118">
        <v>360</v>
      </c>
      <c r="F26" s="118">
        <v>360</v>
      </c>
      <c r="G26" s="189" t="s">
        <v>23</v>
      </c>
      <c r="H26" s="266"/>
      <c r="I26" s="268"/>
      <c r="J26" s="189" t="s">
        <v>150</v>
      </c>
      <c r="K26" s="271"/>
      <c r="L26" s="121"/>
    </row>
    <row r="27" spans="1:12" s="90" customFormat="1" x14ac:dyDescent="0.3">
      <c r="A27" s="125" t="s">
        <v>203</v>
      </c>
      <c r="B27" s="120" t="s">
        <v>184</v>
      </c>
      <c r="C27" s="118">
        <v>360</v>
      </c>
      <c r="D27" s="189" t="s">
        <v>49</v>
      </c>
      <c r="E27" s="118">
        <v>360</v>
      </c>
      <c r="F27" s="118">
        <v>360</v>
      </c>
      <c r="G27" s="189" t="s">
        <v>23</v>
      </c>
      <c r="H27" s="266"/>
      <c r="I27" s="268"/>
      <c r="J27" s="189" t="s">
        <v>150</v>
      </c>
      <c r="K27" s="271"/>
      <c r="L27" s="121"/>
    </row>
    <row r="28" spans="1:12" s="90" customFormat="1" x14ac:dyDescent="0.3">
      <c r="A28" s="125" t="s">
        <v>203</v>
      </c>
      <c r="B28" s="120" t="s">
        <v>185</v>
      </c>
      <c r="C28" s="118">
        <v>380</v>
      </c>
      <c r="D28" s="189" t="s">
        <v>49</v>
      </c>
      <c r="E28" s="118">
        <v>380</v>
      </c>
      <c r="F28" s="118">
        <v>380</v>
      </c>
      <c r="G28" s="189" t="s">
        <v>23</v>
      </c>
      <c r="H28" s="266"/>
      <c r="I28" s="268"/>
      <c r="J28" s="189" t="s">
        <v>150</v>
      </c>
      <c r="K28" s="271"/>
      <c r="L28" s="121"/>
    </row>
    <row r="29" spans="1:12" s="90" customFormat="1" ht="14.5" thickBot="1" x14ac:dyDescent="0.35">
      <c r="A29" s="125" t="s">
        <v>203</v>
      </c>
      <c r="B29" s="120" t="s">
        <v>186</v>
      </c>
      <c r="C29" s="118">
        <v>380</v>
      </c>
      <c r="D29" s="189" t="s">
        <v>49</v>
      </c>
      <c r="E29" s="118">
        <v>380</v>
      </c>
      <c r="F29" s="118">
        <v>380</v>
      </c>
      <c r="G29" s="189" t="s">
        <v>23</v>
      </c>
      <c r="H29" s="263"/>
      <c r="I29" s="269"/>
      <c r="J29" s="111" t="s">
        <v>150</v>
      </c>
      <c r="K29" s="272"/>
      <c r="L29" s="121"/>
    </row>
    <row r="30" spans="1:12" s="90" customFormat="1" x14ac:dyDescent="0.3">
      <c r="A30" s="135" t="s">
        <v>196</v>
      </c>
      <c r="B30" s="100" t="s">
        <v>167</v>
      </c>
      <c r="C30" s="105">
        <v>156</v>
      </c>
      <c r="D30" s="101" t="s">
        <v>52</v>
      </c>
      <c r="E30" s="105">
        <v>156</v>
      </c>
      <c r="F30" s="105">
        <v>156</v>
      </c>
      <c r="G30" s="101" t="s">
        <v>52</v>
      </c>
      <c r="H30" s="299">
        <f>SUM(F30:F38)</f>
        <v>2112</v>
      </c>
      <c r="I30" s="278">
        <f>H30/H51</f>
        <v>0.21313957008779896</v>
      </c>
      <c r="J30" s="101" t="s">
        <v>52</v>
      </c>
      <c r="K30" s="100"/>
      <c r="L30" s="102"/>
    </row>
    <row r="31" spans="1:12" s="90" customFormat="1" x14ac:dyDescent="0.3">
      <c r="A31" s="136" t="s">
        <v>196</v>
      </c>
      <c r="B31" s="103" t="s">
        <v>168</v>
      </c>
      <c r="C31" s="77">
        <v>156</v>
      </c>
      <c r="D31" s="104" t="s">
        <v>52</v>
      </c>
      <c r="E31" s="77">
        <v>156</v>
      </c>
      <c r="F31" s="77">
        <v>156</v>
      </c>
      <c r="G31" s="104" t="s">
        <v>52</v>
      </c>
      <c r="H31" s="300"/>
      <c r="I31" s="281"/>
      <c r="J31" s="104" t="s">
        <v>52</v>
      </c>
      <c r="K31" s="103"/>
      <c r="L31" s="79"/>
    </row>
    <row r="32" spans="1:12" s="90" customFormat="1" x14ac:dyDescent="0.3">
      <c r="A32" s="136" t="s">
        <v>253</v>
      </c>
      <c r="B32" s="103" t="s">
        <v>169</v>
      </c>
      <c r="C32" s="77">
        <v>1500</v>
      </c>
      <c r="D32" s="104" t="s">
        <v>52</v>
      </c>
      <c r="E32" s="77">
        <v>1500</v>
      </c>
      <c r="F32" s="77">
        <v>1500</v>
      </c>
      <c r="G32" s="104" t="s">
        <v>52</v>
      </c>
      <c r="H32" s="300"/>
      <c r="I32" s="281"/>
      <c r="J32" s="104" t="s">
        <v>52</v>
      </c>
      <c r="K32" s="103"/>
      <c r="L32" s="79"/>
    </row>
    <row r="33" spans="1:12" s="90" customFormat="1" x14ac:dyDescent="0.3">
      <c r="A33" s="136" t="s">
        <v>197</v>
      </c>
      <c r="B33" s="103" t="s">
        <v>170</v>
      </c>
      <c r="C33" s="77">
        <v>50</v>
      </c>
      <c r="D33" s="104" t="s">
        <v>52</v>
      </c>
      <c r="E33" s="77">
        <v>50</v>
      </c>
      <c r="F33" s="77">
        <v>50</v>
      </c>
      <c r="G33" s="104" t="s">
        <v>52</v>
      </c>
      <c r="H33" s="300"/>
      <c r="I33" s="281"/>
      <c r="J33" s="104" t="s">
        <v>52</v>
      </c>
      <c r="K33" s="103"/>
      <c r="L33" s="79"/>
    </row>
    <row r="34" spans="1:12" s="90" customFormat="1" x14ac:dyDescent="0.3">
      <c r="A34" s="136" t="s">
        <v>197</v>
      </c>
      <c r="B34" s="103" t="s">
        <v>171</v>
      </c>
      <c r="C34" s="77">
        <v>50</v>
      </c>
      <c r="D34" s="104" t="s">
        <v>52</v>
      </c>
      <c r="E34" s="77">
        <v>50</v>
      </c>
      <c r="F34" s="77">
        <v>50</v>
      </c>
      <c r="G34" s="104" t="s">
        <v>52</v>
      </c>
      <c r="H34" s="300"/>
      <c r="I34" s="281"/>
      <c r="J34" s="104" t="s">
        <v>52</v>
      </c>
      <c r="K34" s="78" t="s">
        <v>22</v>
      </c>
      <c r="L34" s="79"/>
    </row>
    <row r="35" spans="1:12" s="90" customFormat="1" x14ac:dyDescent="0.3">
      <c r="A35" s="136" t="s">
        <v>197</v>
      </c>
      <c r="B35" s="103" t="s">
        <v>172</v>
      </c>
      <c r="C35" s="77">
        <v>50</v>
      </c>
      <c r="D35" s="104" t="s">
        <v>52</v>
      </c>
      <c r="E35" s="77">
        <v>50</v>
      </c>
      <c r="F35" s="77">
        <v>50</v>
      </c>
      <c r="G35" s="104" t="s">
        <v>52</v>
      </c>
      <c r="H35" s="300"/>
      <c r="I35" s="281"/>
      <c r="J35" s="104" t="s">
        <v>52</v>
      </c>
      <c r="K35" s="103"/>
      <c r="L35" s="79"/>
    </row>
    <row r="36" spans="1:12" s="90" customFormat="1" x14ac:dyDescent="0.3">
      <c r="A36" s="136" t="s">
        <v>197</v>
      </c>
      <c r="B36" s="103" t="s">
        <v>173</v>
      </c>
      <c r="C36" s="77">
        <v>50</v>
      </c>
      <c r="D36" s="104" t="s">
        <v>52</v>
      </c>
      <c r="E36" s="77">
        <v>50</v>
      </c>
      <c r="F36" s="77">
        <v>50</v>
      </c>
      <c r="G36" s="104" t="s">
        <v>52</v>
      </c>
      <c r="H36" s="300"/>
      <c r="I36" s="281"/>
      <c r="J36" s="104" t="s">
        <v>52</v>
      </c>
      <c r="K36" s="103"/>
      <c r="L36" s="79"/>
    </row>
    <row r="37" spans="1:12" s="90" customFormat="1" x14ac:dyDescent="0.3">
      <c r="A37" s="136" t="s">
        <v>197</v>
      </c>
      <c r="B37" s="103" t="s">
        <v>174</v>
      </c>
      <c r="C37" s="77">
        <v>50</v>
      </c>
      <c r="D37" s="104" t="s">
        <v>52</v>
      </c>
      <c r="E37" s="77">
        <v>50</v>
      </c>
      <c r="F37" s="77">
        <v>50</v>
      </c>
      <c r="G37" s="104" t="s">
        <v>52</v>
      </c>
      <c r="H37" s="300"/>
      <c r="I37" s="281"/>
      <c r="J37" s="104" t="s">
        <v>52</v>
      </c>
      <c r="K37" s="103"/>
      <c r="L37" s="79"/>
    </row>
    <row r="38" spans="1:12" s="90" customFormat="1" ht="14.5" thickBot="1" x14ac:dyDescent="0.35">
      <c r="A38" s="106" t="s">
        <v>197</v>
      </c>
      <c r="B38" s="107" t="s">
        <v>175</v>
      </c>
      <c r="C38" s="116">
        <v>50</v>
      </c>
      <c r="D38" s="95" t="s">
        <v>52</v>
      </c>
      <c r="E38" s="116">
        <v>50</v>
      </c>
      <c r="F38" s="116">
        <v>50</v>
      </c>
      <c r="G38" s="95" t="s">
        <v>52</v>
      </c>
      <c r="H38" s="301"/>
      <c r="I38" s="279"/>
      <c r="J38" s="95" t="s">
        <v>52</v>
      </c>
      <c r="K38" s="107"/>
      <c r="L38" s="108"/>
    </row>
    <row r="39" spans="1:12" x14ac:dyDescent="0.3">
      <c r="A39" s="190" t="s">
        <v>188</v>
      </c>
      <c r="B39" s="172" t="s">
        <v>146</v>
      </c>
      <c r="C39" s="172">
        <v>46</v>
      </c>
      <c r="D39" s="191" t="s">
        <v>148</v>
      </c>
      <c r="E39" s="172">
        <v>46</v>
      </c>
      <c r="F39" s="172">
        <v>46</v>
      </c>
      <c r="G39" s="191" t="s">
        <v>213</v>
      </c>
      <c r="H39" s="266">
        <f>SUM(F39:F42)</f>
        <v>1092</v>
      </c>
      <c r="I39" s="268">
        <f>H39/H51</f>
        <v>0.11020284589766878</v>
      </c>
      <c r="J39" s="189"/>
      <c r="K39" s="174"/>
      <c r="L39" s="192"/>
    </row>
    <row r="40" spans="1:12" x14ac:dyDescent="0.3">
      <c r="A40" s="190" t="s">
        <v>188</v>
      </c>
      <c r="B40" s="172" t="s">
        <v>147</v>
      </c>
      <c r="C40" s="172">
        <v>46</v>
      </c>
      <c r="D40" s="191" t="s">
        <v>148</v>
      </c>
      <c r="E40" s="172">
        <v>46</v>
      </c>
      <c r="F40" s="172">
        <v>46</v>
      </c>
      <c r="G40" s="191" t="s">
        <v>213</v>
      </c>
      <c r="H40" s="266"/>
      <c r="I40" s="268"/>
      <c r="J40" s="189"/>
      <c r="K40" s="174"/>
      <c r="L40" s="192"/>
    </row>
    <row r="41" spans="1:12" x14ac:dyDescent="0.3">
      <c r="A41" s="190" t="s">
        <v>187</v>
      </c>
      <c r="B41" s="172" t="s">
        <v>159</v>
      </c>
      <c r="C41" s="172">
        <v>500</v>
      </c>
      <c r="D41" s="191" t="s">
        <v>148</v>
      </c>
      <c r="E41" s="172">
        <v>500</v>
      </c>
      <c r="F41" s="172">
        <v>500</v>
      </c>
      <c r="G41" s="191" t="s">
        <v>213</v>
      </c>
      <c r="H41" s="266"/>
      <c r="I41" s="268"/>
      <c r="J41" s="189"/>
      <c r="K41" s="174"/>
      <c r="L41" s="192"/>
    </row>
    <row r="42" spans="1:12" ht="14.5" thickBot="1" x14ac:dyDescent="0.35">
      <c r="A42" s="137" t="s">
        <v>187</v>
      </c>
      <c r="B42" s="150" t="s">
        <v>160</v>
      </c>
      <c r="C42" s="150">
        <v>500</v>
      </c>
      <c r="D42" s="110" t="s">
        <v>148</v>
      </c>
      <c r="E42" s="150">
        <v>500</v>
      </c>
      <c r="F42" s="150">
        <v>500</v>
      </c>
      <c r="G42" s="110" t="s">
        <v>213</v>
      </c>
      <c r="H42" s="263"/>
      <c r="I42" s="269"/>
      <c r="J42" s="111"/>
      <c r="K42" s="175"/>
      <c r="L42" s="112"/>
    </row>
    <row r="43" spans="1:12" x14ac:dyDescent="0.3">
      <c r="A43" s="181" t="s">
        <v>208</v>
      </c>
      <c r="B43" s="151" t="s">
        <v>209</v>
      </c>
      <c r="C43" s="151">
        <v>283</v>
      </c>
      <c r="D43" s="182" t="s">
        <v>44</v>
      </c>
      <c r="E43" s="151">
        <v>283</v>
      </c>
      <c r="F43" s="151">
        <v>283</v>
      </c>
      <c r="G43" s="182" t="s">
        <v>44</v>
      </c>
      <c r="H43" s="276">
        <f>SUM(F43:F44)</f>
        <v>566</v>
      </c>
      <c r="I43" s="278">
        <f>H43/H51</f>
        <v>5.7119790089817338E-2</v>
      </c>
      <c r="J43" s="101"/>
      <c r="K43" s="193"/>
      <c r="L43" s="183"/>
    </row>
    <row r="44" spans="1:12" ht="14.5" thickBot="1" x14ac:dyDescent="0.35">
      <c r="A44" s="138" t="s">
        <v>208</v>
      </c>
      <c r="B44" s="153" t="s">
        <v>210</v>
      </c>
      <c r="C44" s="153">
        <v>283</v>
      </c>
      <c r="D44" s="94" t="s">
        <v>44</v>
      </c>
      <c r="E44" s="153">
        <v>283</v>
      </c>
      <c r="F44" s="153">
        <v>283</v>
      </c>
      <c r="G44" s="94" t="s">
        <v>44</v>
      </c>
      <c r="H44" s="277"/>
      <c r="I44" s="279"/>
      <c r="J44" s="95"/>
      <c r="K44" s="96"/>
      <c r="L44" s="97"/>
    </row>
    <row r="45" spans="1:12" x14ac:dyDescent="0.3">
      <c r="A45" s="190" t="s">
        <v>226</v>
      </c>
      <c r="B45" s="253" t="s">
        <v>227</v>
      </c>
      <c r="C45" s="253">
        <v>360</v>
      </c>
      <c r="D45" s="191" t="s">
        <v>242</v>
      </c>
      <c r="E45" s="253">
        <v>360</v>
      </c>
      <c r="F45" s="253">
        <v>360</v>
      </c>
      <c r="G45" s="191" t="s">
        <v>242</v>
      </c>
      <c r="H45" s="262">
        <f>SUM(F45:F46)</f>
        <v>384</v>
      </c>
      <c r="I45" s="267">
        <f>H45/H51</f>
        <v>3.8752649106872539E-2</v>
      </c>
      <c r="J45" s="109"/>
      <c r="K45" s="109"/>
      <c r="L45" s="121"/>
    </row>
    <row r="46" spans="1:12" ht="14.5" thickBot="1" x14ac:dyDescent="0.35">
      <c r="A46" s="137" t="s">
        <v>271</v>
      </c>
      <c r="B46" s="252" t="s">
        <v>270</v>
      </c>
      <c r="C46" s="252">
        <v>24</v>
      </c>
      <c r="D46" s="110" t="s">
        <v>242</v>
      </c>
      <c r="E46" s="252">
        <v>24</v>
      </c>
      <c r="F46" s="252">
        <v>24</v>
      </c>
      <c r="G46" s="191" t="s">
        <v>242</v>
      </c>
      <c r="H46" s="263"/>
      <c r="I46" s="269"/>
      <c r="J46" s="111"/>
      <c r="K46" s="111"/>
      <c r="L46" s="112"/>
    </row>
    <row r="47" spans="1:12" ht="14.5" thickBot="1" x14ac:dyDescent="0.35">
      <c r="A47" s="138" t="s">
        <v>214</v>
      </c>
      <c r="B47" s="255" t="s">
        <v>215</v>
      </c>
      <c r="C47" s="255">
        <v>200</v>
      </c>
      <c r="D47" s="94" t="s">
        <v>33</v>
      </c>
      <c r="E47" s="255">
        <v>200</v>
      </c>
      <c r="F47" s="255">
        <v>200</v>
      </c>
      <c r="G47" s="194" t="s">
        <v>55</v>
      </c>
      <c r="H47" s="255">
        <f>F47</f>
        <v>200</v>
      </c>
      <c r="I47" s="256">
        <f>H47/H51</f>
        <v>2.0183671409829448E-2</v>
      </c>
      <c r="J47" s="95"/>
      <c r="K47" s="96"/>
      <c r="L47" s="97"/>
    </row>
    <row r="48" spans="1:12" ht="14.5" thickBot="1" x14ac:dyDescent="0.35">
      <c r="A48" s="139" t="s">
        <v>194</v>
      </c>
      <c r="B48" s="252" t="s">
        <v>162</v>
      </c>
      <c r="C48" s="252">
        <v>29</v>
      </c>
      <c r="D48" s="110" t="s">
        <v>51</v>
      </c>
      <c r="E48" s="252">
        <v>29</v>
      </c>
      <c r="F48" s="252">
        <v>29</v>
      </c>
      <c r="G48" s="110" t="s">
        <v>51</v>
      </c>
      <c r="H48" s="252">
        <f>SUM(F48)</f>
        <v>29</v>
      </c>
      <c r="I48" s="254">
        <f>H48/H51</f>
        <v>2.9266323544252701E-3</v>
      </c>
      <c r="J48" s="111"/>
      <c r="K48" s="115"/>
      <c r="L48" s="112"/>
    </row>
    <row r="49" spans="1:12" ht="14.5" thickBot="1" x14ac:dyDescent="0.35">
      <c r="A49" s="94" t="s">
        <v>244</v>
      </c>
      <c r="B49" s="255" t="s">
        <v>245</v>
      </c>
      <c r="C49" s="255">
        <v>7</v>
      </c>
      <c r="D49" s="94" t="s">
        <v>246</v>
      </c>
      <c r="E49" s="255">
        <v>7</v>
      </c>
      <c r="F49" s="255">
        <v>7</v>
      </c>
      <c r="G49" s="94" t="s">
        <v>246</v>
      </c>
      <c r="H49" s="255">
        <f>F49</f>
        <v>7</v>
      </c>
      <c r="I49" s="256">
        <f>H49/H51</f>
        <v>7.0642849934403069E-4</v>
      </c>
      <c r="J49" s="95"/>
      <c r="K49" s="251"/>
      <c r="L49" s="97"/>
    </row>
    <row r="50" spans="1:12" x14ac:dyDescent="0.3">
      <c r="A50" s="93"/>
      <c r="B50" s="92"/>
      <c r="C50" s="93"/>
      <c r="D50" s="92"/>
      <c r="E50" s="93"/>
      <c r="F50" s="93"/>
      <c r="G50" s="92"/>
      <c r="H50" s="98"/>
      <c r="I50" s="99"/>
      <c r="J50" s="91"/>
      <c r="K50" s="90"/>
      <c r="L50" s="90"/>
    </row>
    <row r="51" spans="1:12" ht="18" x14ac:dyDescent="0.3">
      <c r="A51" s="69" t="s">
        <v>77</v>
      </c>
      <c r="B51" s="70"/>
      <c r="C51" s="85">
        <f>SUM(C5:C49)</f>
        <v>9909</v>
      </c>
      <c r="D51" s="86"/>
      <c r="E51" s="85">
        <f>SUM(E5:E49)</f>
        <v>9909</v>
      </c>
      <c r="F51" s="85">
        <f>SUM(F5:F49)</f>
        <v>9909</v>
      </c>
      <c r="G51" s="87"/>
      <c r="H51" s="85">
        <f>SUM(H5:H49)</f>
        <v>9909</v>
      </c>
      <c r="I51" s="147">
        <f>SUM(I5:I49)</f>
        <v>1</v>
      </c>
      <c r="J51" s="69"/>
    </row>
    <row r="52" spans="1:12" x14ac:dyDescent="0.3">
      <c r="A52" s="93"/>
      <c r="B52" s="92"/>
      <c r="C52" s="93"/>
      <c r="D52" s="92"/>
      <c r="E52" s="93"/>
      <c r="F52" s="93"/>
      <c r="G52" s="92"/>
      <c r="H52" s="98"/>
      <c r="I52" s="99"/>
      <c r="J52" s="91"/>
      <c r="K52" s="90"/>
      <c r="L52" s="90"/>
    </row>
    <row r="53" spans="1:12" x14ac:dyDescent="0.3">
      <c r="A53" s="93"/>
      <c r="B53" s="92"/>
      <c r="C53" s="93"/>
      <c r="D53" s="92"/>
      <c r="E53" s="93"/>
      <c r="F53" s="93"/>
      <c r="G53" s="92"/>
      <c r="H53" s="98"/>
      <c r="I53" s="99"/>
      <c r="J53" s="91"/>
      <c r="K53" s="90"/>
      <c r="L53" s="90"/>
    </row>
    <row r="54" spans="1:12" x14ac:dyDescent="0.3">
      <c r="A54" s="93"/>
      <c r="B54" s="92"/>
      <c r="C54" s="93"/>
      <c r="D54" s="92"/>
      <c r="E54" s="93"/>
      <c r="F54" s="93"/>
      <c r="G54" s="92"/>
      <c r="H54" s="98"/>
      <c r="I54" s="99"/>
      <c r="J54" s="91"/>
      <c r="K54" s="90"/>
      <c r="L54" s="90"/>
    </row>
    <row r="55" spans="1:12" x14ac:dyDescent="0.3">
      <c r="A55" s="93"/>
      <c r="B55" s="92"/>
      <c r="C55" s="93"/>
      <c r="D55" s="92"/>
      <c r="E55" s="93"/>
      <c r="F55" s="93"/>
      <c r="G55" s="92"/>
      <c r="H55" s="98"/>
      <c r="I55" s="99"/>
      <c r="J55" s="91"/>
      <c r="K55" s="90"/>
      <c r="L55" s="90"/>
    </row>
    <row r="56" spans="1:12" x14ac:dyDescent="0.3">
      <c r="A56" s="93"/>
      <c r="B56" s="92"/>
      <c r="C56" s="93"/>
      <c r="D56" s="92"/>
      <c r="E56" s="93"/>
      <c r="F56" s="93"/>
      <c r="G56" s="92"/>
      <c r="H56" s="98"/>
      <c r="I56" s="99"/>
      <c r="J56" s="91"/>
      <c r="K56" s="90"/>
      <c r="L56" s="90"/>
    </row>
    <row r="57" spans="1:12" x14ac:dyDescent="0.3">
      <c r="A57" s="93"/>
      <c r="B57" s="92"/>
      <c r="C57" s="93"/>
      <c r="D57" s="92"/>
      <c r="E57" s="93"/>
      <c r="F57" s="93"/>
      <c r="G57" s="92"/>
      <c r="H57" s="98"/>
      <c r="I57" s="99"/>
      <c r="J57" s="91"/>
      <c r="K57" s="90"/>
      <c r="L57" s="90"/>
    </row>
    <row r="58" spans="1:12" x14ac:dyDescent="0.3">
      <c r="A58" s="93"/>
      <c r="B58" s="92"/>
      <c r="C58" s="93"/>
      <c r="D58" s="92"/>
      <c r="E58" s="93"/>
      <c r="F58" s="93"/>
      <c r="G58" s="92"/>
      <c r="H58" s="98"/>
      <c r="I58" s="99"/>
      <c r="J58" s="91"/>
      <c r="K58" s="90"/>
      <c r="L58" s="90"/>
    </row>
    <row r="59" spans="1:12" x14ac:dyDescent="0.3">
      <c r="A59" s="93"/>
      <c r="B59" s="92"/>
      <c r="C59" s="93"/>
      <c r="D59" s="92"/>
      <c r="E59" s="93"/>
      <c r="F59" s="93"/>
      <c r="G59" s="92"/>
      <c r="H59" s="98"/>
      <c r="I59" s="99"/>
      <c r="J59" s="91"/>
      <c r="K59" s="90"/>
      <c r="L59" s="90"/>
    </row>
    <row r="60" spans="1:12" x14ac:dyDescent="0.3">
      <c r="A60" s="93"/>
      <c r="B60" s="92"/>
      <c r="C60" s="93"/>
      <c r="D60" s="92"/>
      <c r="E60" s="93"/>
      <c r="F60" s="93"/>
      <c r="G60" s="92"/>
      <c r="H60" s="98"/>
      <c r="I60" s="99"/>
      <c r="J60" s="91"/>
      <c r="K60" s="90"/>
      <c r="L60" s="90"/>
    </row>
  </sheetData>
  <mergeCells count="17">
    <mergeCell ref="A1:C1"/>
    <mergeCell ref="B3:G3"/>
    <mergeCell ref="H3:K3"/>
    <mergeCell ref="K16:K29"/>
    <mergeCell ref="K5:K15"/>
    <mergeCell ref="H16:H29"/>
    <mergeCell ref="I16:I29"/>
    <mergeCell ref="H5:H15"/>
    <mergeCell ref="I5:I15"/>
    <mergeCell ref="I43:I44"/>
    <mergeCell ref="H30:H38"/>
    <mergeCell ref="I30:I38"/>
    <mergeCell ref="H45:H46"/>
    <mergeCell ref="I45:I46"/>
    <mergeCell ref="H43:H44"/>
    <mergeCell ref="H39:H42"/>
    <mergeCell ref="I39:I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8274-6285-4BE9-8C8E-DD046F4E7C9D}">
  <sheetPr codeName="Sheet5">
    <tabColor theme="2"/>
  </sheetPr>
  <dimension ref="A1:XEZ36"/>
  <sheetViews>
    <sheetView showGridLines="0" zoomScale="70" zoomScaleNormal="70" workbookViewId="0">
      <selection activeCell="F33" sqref="F33"/>
    </sheetView>
  </sheetViews>
  <sheetFormatPr defaultColWidth="9.1796875" defaultRowHeight="14" x14ac:dyDescent="0.3"/>
  <cols>
    <col min="1" max="1" width="48.453125" style="7" customWidth="1"/>
    <col min="2" max="2" width="18.81640625" style="7" customWidth="1"/>
    <col min="3" max="3" width="14.1796875" style="7" customWidth="1"/>
    <col min="4" max="4" width="37" style="7" customWidth="1"/>
    <col min="5" max="6" width="15.453125" style="7" bestFit="1" customWidth="1"/>
    <col min="7" max="7" width="36.7265625" style="7" customWidth="1"/>
    <col min="8" max="8" width="17.1796875" style="7" customWidth="1"/>
    <col min="9" max="9" width="21.1796875" style="7" customWidth="1"/>
    <col min="10" max="10" width="33.1796875" style="7" customWidth="1"/>
    <col min="11" max="11" width="10.26953125" style="7" customWidth="1"/>
    <col min="12" max="12" width="44.54296875" style="7" bestFit="1" customWidth="1"/>
    <col min="13" max="16384" width="9.1796875" style="7"/>
  </cols>
  <sheetData>
    <row r="1" spans="1:12" ht="20" x14ac:dyDescent="0.4">
      <c r="A1" s="288" t="s">
        <v>24</v>
      </c>
      <c r="B1" s="288"/>
      <c r="C1" s="288"/>
      <c r="E1" s="11"/>
      <c r="F1" s="11"/>
      <c r="G1" s="11"/>
      <c r="H1" s="11"/>
      <c r="I1" s="11"/>
      <c r="J1" s="11"/>
      <c r="K1" s="11"/>
      <c r="L1" s="11"/>
    </row>
    <row r="2" spans="1:12" ht="20" x14ac:dyDescent="0.4">
      <c r="A2" s="148" t="s">
        <v>207</v>
      </c>
      <c r="B2" s="148"/>
      <c r="C2" s="148"/>
      <c r="E2" s="11"/>
      <c r="F2" s="11"/>
      <c r="G2" s="11"/>
      <c r="H2" s="11"/>
      <c r="I2" s="11"/>
      <c r="J2" s="11"/>
      <c r="K2" s="11"/>
      <c r="L2" s="11"/>
    </row>
    <row r="3" spans="1:12" ht="14.5" thickBot="1" x14ac:dyDescent="0.35"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11"/>
    </row>
    <row r="4" spans="1:12" ht="56.5" thickBot="1" x14ac:dyDescent="0.35">
      <c r="A4" s="13" t="s">
        <v>254</v>
      </c>
      <c r="B4" s="14" t="s">
        <v>255</v>
      </c>
      <c r="C4" s="14" t="s">
        <v>256</v>
      </c>
      <c r="D4" s="14" t="s">
        <v>1</v>
      </c>
      <c r="E4" s="14" t="s">
        <v>78</v>
      </c>
      <c r="F4" s="14" t="s">
        <v>223</v>
      </c>
      <c r="G4" s="14" t="s">
        <v>2</v>
      </c>
      <c r="H4" s="14" t="s">
        <v>79</v>
      </c>
      <c r="I4" s="14" t="s">
        <v>3</v>
      </c>
      <c r="J4" s="14" t="s">
        <v>4</v>
      </c>
      <c r="K4" s="14" t="s">
        <v>5</v>
      </c>
      <c r="L4" s="15" t="s">
        <v>6</v>
      </c>
    </row>
    <row r="5" spans="1:12" s="19" customFormat="1" ht="16.149999999999999" customHeight="1" x14ac:dyDescent="0.35">
      <c r="A5" s="135" t="s">
        <v>31</v>
      </c>
      <c r="B5" s="100" t="s">
        <v>82</v>
      </c>
      <c r="C5" s="161">
        <v>478</v>
      </c>
      <c r="D5" s="166" t="s">
        <v>58</v>
      </c>
      <c r="E5" s="151">
        <v>478</v>
      </c>
      <c r="F5" s="151">
        <v>478</v>
      </c>
      <c r="G5" s="166" t="s">
        <v>55</v>
      </c>
      <c r="H5" s="276">
        <f>SUM(F5:F12)</f>
        <v>860</v>
      </c>
      <c r="I5" s="278">
        <f>H5/H36</f>
        <v>0.34677419354838712</v>
      </c>
      <c r="J5" s="166" t="s">
        <v>58</v>
      </c>
      <c r="K5" s="282" t="s">
        <v>33</v>
      </c>
      <c r="L5" s="302" t="s">
        <v>252</v>
      </c>
    </row>
    <row r="6" spans="1:12" s="19" customFormat="1" ht="16.149999999999999" customHeight="1" x14ac:dyDescent="0.35">
      <c r="A6" s="136" t="s">
        <v>29</v>
      </c>
      <c r="B6" s="168" t="s">
        <v>83</v>
      </c>
      <c r="C6" s="176">
        <v>90</v>
      </c>
      <c r="D6" s="18" t="s">
        <v>57</v>
      </c>
      <c r="E6" s="152">
        <v>90</v>
      </c>
      <c r="F6" s="152">
        <v>90</v>
      </c>
      <c r="G6" s="18" t="s">
        <v>55</v>
      </c>
      <c r="H6" s="326"/>
      <c r="I6" s="281"/>
      <c r="J6" s="18" t="s">
        <v>57</v>
      </c>
      <c r="K6" s="327"/>
      <c r="L6" s="303"/>
    </row>
    <row r="7" spans="1:12" s="19" customFormat="1" ht="16.149999999999999" customHeight="1" x14ac:dyDescent="0.35">
      <c r="A7" s="136" t="s">
        <v>32</v>
      </c>
      <c r="B7" s="168" t="s">
        <v>84</v>
      </c>
      <c r="C7" s="176">
        <v>63</v>
      </c>
      <c r="D7" s="18" t="s">
        <v>57</v>
      </c>
      <c r="E7" s="152">
        <v>63</v>
      </c>
      <c r="F7" s="152">
        <v>63</v>
      </c>
      <c r="G7" s="18" t="s">
        <v>55</v>
      </c>
      <c r="H7" s="326"/>
      <c r="I7" s="281"/>
      <c r="J7" s="18" t="s">
        <v>57</v>
      </c>
      <c r="K7" s="327"/>
      <c r="L7" s="303"/>
    </row>
    <row r="8" spans="1:12" s="19" customFormat="1" ht="16.149999999999999" customHeight="1" x14ac:dyDescent="0.35">
      <c r="A8" s="136" t="s">
        <v>28</v>
      </c>
      <c r="B8" s="168" t="s">
        <v>85</v>
      </c>
      <c r="C8" s="176">
        <v>52</v>
      </c>
      <c r="D8" s="18" t="s">
        <v>56</v>
      </c>
      <c r="E8" s="152">
        <v>52</v>
      </c>
      <c r="F8" s="152">
        <v>52</v>
      </c>
      <c r="G8" s="18" t="s">
        <v>55</v>
      </c>
      <c r="H8" s="326"/>
      <c r="I8" s="281"/>
      <c r="J8" s="18" t="s">
        <v>56</v>
      </c>
      <c r="K8" s="327"/>
      <c r="L8" s="303"/>
    </row>
    <row r="9" spans="1:12" s="19" customFormat="1" ht="16.149999999999999" customHeight="1" x14ac:dyDescent="0.35">
      <c r="A9" s="136" t="s">
        <v>28</v>
      </c>
      <c r="B9" s="168" t="s">
        <v>86</v>
      </c>
      <c r="C9" s="176">
        <v>52</v>
      </c>
      <c r="D9" s="18" t="s">
        <v>57</v>
      </c>
      <c r="E9" s="152">
        <v>52</v>
      </c>
      <c r="F9" s="152">
        <v>52</v>
      </c>
      <c r="G9" s="18" t="s">
        <v>55</v>
      </c>
      <c r="H9" s="326"/>
      <c r="I9" s="281"/>
      <c r="J9" s="18" t="s">
        <v>57</v>
      </c>
      <c r="K9" s="327"/>
      <c r="L9" s="303"/>
    </row>
    <row r="10" spans="1:12" s="19" customFormat="1" ht="16.149999999999999" customHeight="1" x14ac:dyDescent="0.35">
      <c r="A10" s="136" t="s">
        <v>28</v>
      </c>
      <c r="B10" s="168" t="s">
        <v>87</v>
      </c>
      <c r="C10" s="176">
        <v>52</v>
      </c>
      <c r="D10" s="18" t="s">
        <v>57</v>
      </c>
      <c r="E10" s="152">
        <v>52</v>
      </c>
      <c r="F10" s="152">
        <v>52</v>
      </c>
      <c r="G10" s="18" t="s">
        <v>55</v>
      </c>
      <c r="H10" s="326"/>
      <c r="I10" s="281"/>
      <c r="J10" s="18" t="s">
        <v>57</v>
      </c>
      <c r="K10" s="327"/>
      <c r="L10" s="303"/>
    </row>
    <row r="11" spans="1:12" s="19" customFormat="1" ht="16.149999999999999" customHeight="1" x14ac:dyDescent="0.35">
      <c r="A11" s="136" t="s">
        <v>30</v>
      </c>
      <c r="B11" s="168" t="s">
        <v>88</v>
      </c>
      <c r="C11" s="176">
        <v>50</v>
      </c>
      <c r="D11" s="18" t="s">
        <v>57</v>
      </c>
      <c r="E11" s="152">
        <v>50</v>
      </c>
      <c r="F11" s="152">
        <v>50</v>
      </c>
      <c r="G11" s="18" t="s">
        <v>55</v>
      </c>
      <c r="H11" s="326"/>
      <c r="I11" s="281"/>
      <c r="J11" s="18" t="s">
        <v>57</v>
      </c>
      <c r="K11" s="327"/>
      <c r="L11" s="303"/>
    </row>
    <row r="12" spans="1:12" s="19" customFormat="1" ht="16.149999999999999" customHeight="1" thickBot="1" x14ac:dyDescent="0.4">
      <c r="A12" s="106" t="s">
        <v>30</v>
      </c>
      <c r="B12" s="163" t="s">
        <v>89</v>
      </c>
      <c r="C12" s="116">
        <v>23</v>
      </c>
      <c r="D12" s="130" t="s">
        <v>57</v>
      </c>
      <c r="E12" s="153">
        <v>23</v>
      </c>
      <c r="F12" s="153">
        <v>23</v>
      </c>
      <c r="G12" s="130" t="s">
        <v>55</v>
      </c>
      <c r="H12" s="277"/>
      <c r="I12" s="279"/>
      <c r="J12" s="130" t="s">
        <v>57</v>
      </c>
      <c r="K12" s="284"/>
      <c r="L12" s="304"/>
    </row>
    <row r="13" spans="1:12" s="19" customFormat="1" ht="16.149999999999999" customHeight="1" x14ac:dyDescent="0.35">
      <c r="A13" s="141" t="s">
        <v>25</v>
      </c>
      <c r="B13" s="117" t="s">
        <v>80</v>
      </c>
      <c r="C13" s="198">
        <v>211</v>
      </c>
      <c r="D13" s="119" t="s">
        <v>53</v>
      </c>
      <c r="E13" s="198">
        <v>211</v>
      </c>
      <c r="F13" s="198">
        <v>211</v>
      </c>
      <c r="G13" s="119" t="s">
        <v>43</v>
      </c>
      <c r="H13" s="262">
        <f>SUM(F13:F15)</f>
        <v>491</v>
      </c>
      <c r="I13" s="267">
        <f>H13/H36</f>
        <v>0.19798387096774195</v>
      </c>
      <c r="J13" s="119" t="s">
        <v>60</v>
      </c>
      <c r="K13" s="270" t="s">
        <v>8</v>
      </c>
      <c r="L13" s="165"/>
    </row>
    <row r="14" spans="1:12" s="19" customFormat="1" ht="16.149999999999999" customHeight="1" x14ac:dyDescent="0.35">
      <c r="A14" s="122" t="s">
        <v>232</v>
      </c>
      <c r="B14" s="120" t="s">
        <v>233</v>
      </c>
      <c r="C14" s="118">
        <v>250</v>
      </c>
      <c r="D14" s="125" t="s">
        <v>53</v>
      </c>
      <c r="E14" s="172">
        <v>250</v>
      </c>
      <c r="F14" s="172">
        <v>250</v>
      </c>
      <c r="G14" s="125" t="s">
        <v>43</v>
      </c>
      <c r="H14" s="266"/>
      <c r="I14" s="268"/>
      <c r="J14" s="125" t="s">
        <v>43</v>
      </c>
      <c r="K14" s="271"/>
      <c r="L14" s="121"/>
    </row>
    <row r="15" spans="1:12" s="19" customFormat="1" ht="16.149999999999999" customHeight="1" thickBot="1" x14ac:dyDescent="0.4">
      <c r="A15" s="126" t="s">
        <v>26</v>
      </c>
      <c r="B15" s="133" t="s">
        <v>81</v>
      </c>
      <c r="C15" s="128">
        <v>30</v>
      </c>
      <c r="D15" s="127" t="s">
        <v>54</v>
      </c>
      <c r="E15" s="150">
        <v>30</v>
      </c>
      <c r="F15" s="150">
        <v>30</v>
      </c>
      <c r="G15" s="127" t="s">
        <v>43</v>
      </c>
      <c r="H15" s="263"/>
      <c r="I15" s="269"/>
      <c r="J15" s="127" t="s">
        <v>61</v>
      </c>
      <c r="K15" s="272"/>
      <c r="L15" s="129"/>
    </row>
    <row r="16" spans="1:12" s="19" customFormat="1" ht="16.149999999999999" customHeight="1" x14ac:dyDescent="0.35">
      <c r="A16" s="61" t="s">
        <v>37</v>
      </c>
      <c r="B16" s="81" t="s">
        <v>90</v>
      </c>
      <c r="C16" s="82">
        <v>128</v>
      </c>
      <c r="D16" s="34" t="s">
        <v>44</v>
      </c>
      <c r="E16" s="83">
        <v>128</v>
      </c>
      <c r="F16" s="83">
        <v>128</v>
      </c>
      <c r="G16" s="34" t="s">
        <v>16</v>
      </c>
      <c r="H16" s="305">
        <f>SUM(F16:F22)</f>
        <v>309</v>
      </c>
      <c r="I16" s="307">
        <f>H16/H36</f>
        <v>0.12459677419354839</v>
      </c>
      <c r="J16" s="34"/>
      <c r="K16" s="283"/>
      <c r="L16" s="35"/>
    </row>
    <row r="17" spans="1:1023 1025:2046 2052:3072 3074:4095 4097:5118 5124:6144 6146:7167 7169:8190 8196:9216 9218:10239 10241:11262 11268:12288 12290:13311 13313:14334 14340:15360 15362:16380" s="19" customFormat="1" ht="16.149999999999999" customHeight="1" x14ac:dyDescent="0.35">
      <c r="A17" s="61" t="s">
        <v>36</v>
      </c>
      <c r="B17" s="62" t="s">
        <v>91</v>
      </c>
      <c r="C17" s="63">
        <v>40</v>
      </c>
      <c r="D17" s="36" t="s">
        <v>44</v>
      </c>
      <c r="E17" s="64">
        <v>40</v>
      </c>
      <c r="F17" s="64">
        <v>40</v>
      </c>
      <c r="G17" s="36" t="s">
        <v>16</v>
      </c>
      <c r="H17" s="305"/>
      <c r="I17" s="307"/>
      <c r="J17" s="36"/>
      <c r="K17" s="283"/>
      <c r="L17" s="35"/>
    </row>
    <row r="18" spans="1:1023 1025:2046 2052:3072 3074:4095 4097:5118 5124:6144 6146:7167 7169:8190 8196:9216 9218:10239 10241:11262 11268:12288 12290:13311 13313:14334 14340:15360 15362:16380" s="19" customFormat="1" ht="16.149999999999999" customHeight="1" x14ac:dyDescent="0.35">
      <c r="A18" s="61" t="s">
        <v>36</v>
      </c>
      <c r="B18" s="62" t="s">
        <v>92</v>
      </c>
      <c r="C18" s="63">
        <v>40</v>
      </c>
      <c r="D18" s="36" t="s">
        <v>44</v>
      </c>
      <c r="E18" s="64">
        <v>40</v>
      </c>
      <c r="F18" s="64">
        <v>40</v>
      </c>
      <c r="G18" s="36" t="s">
        <v>16</v>
      </c>
      <c r="H18" s="305"/>
      <c r="I18" s="307"/>
      <c r="J18" s="36"/>
      <c r="K18" s="283"/>
      <c r="L18" s="35"/>
    </row>
    <row r="19" spans="1:1023 1025:2046 2052:3072 3074:4095 4097:5118 5124:6144 6146:7167 7169:8190 8196:9216 9218:10239 10241:11262 11268:12288 12290:13311 13313:14334 14340:15360 15362:16380" s="18" customFormat="1" ht="16.149999999999999" customHeight="1" x14ac:dyDescent="0.35">
      <c r="A19" s="61" t="s">
        <v>37</v>
      </c>
      <c r="B19" s="62" t="s">
        <v>93</v>
      </c>
      <c r="C19" s="63">
        <v>29</v>
      </c>
      <c r="D19" s="36" t="s">
        <v>44</v>
      </c>
      <c r="E19" s="64">
        <v>29</v>
      </c>
      <c r="F19" s="64">
        <v>29</v>
      </c>
      <c r="G19" s="36" t="s">
        <v>16</v>
      </c>
      <c r="H19" s="305"/>
      <c r="I19" s="307"/>
      <c r="J19" s="36"/>
      <c r="K19" s="283"/>
      <c r="L19" s="35"/>
    </row>
    <row r="20" spans="1:1023 1025:2046 2052:3072 3074:4095 4097:5118 5124:6144 6146:7167 7169:8190 8196:9216 9218:10239 10241:11262 11268:12288 12290:13311 13313:14334 14340:15360 15362:16380" s="19" customFormat="1" ht="16.149999999999999" customHeight="1" x14ac:dyDescent="0.35">
      <c r="A20" s="61" t="s">
        <v>37</v>
      </c>
      <c r="B20" s="62" t="s">
        <v>94</v>
      </c>
      <c r="C20" s="63">
        <v>24</v>
      </c>
      <c r="D20" s="36" t="s">
        <v>44</v>
      </c>
      <c r="E20" s="64">
        <v>24</v>
      </c>
      <c r="F20" s="64">
        <v>24</v>
      </c>
      <c r="G20" s="36" t="s">
        <v>16</v>
      </c>
      <c r="H20" s="305"/>
      <c r="I20" s="307"/>
      <c r="J20" s="36"/>
      <c r="K20" s="283"/>
      <c r="L20" s="35"/>
    </row>
    <row r="21" spans="1:1023 1025:2046 2052:3072 3074:4095 4097:5118 5124:6144 6146:7167 7169:8190 8196:9216 9218:10239 10241:11262 11268:12288 12290:13311 13313:14334 14340:15360 15362:16380" s="19" customFormat="1" ht="16.149999999999999" customHeight="1" x14ac:dyDescent="0.35">
      <c r="A21" s="61" t="s">
        <v>37</v>
      </c>
      <c r="B21" s="62" t="s">
        <v>95</v>
      </c>
      <c r="C21" s="21">
        <v>24</v>
      </c>
      <c r="D21" s="36" t="s">
        <v>44</v>
      </c>
      <c r="E21" s="21">
        <v>24</v>
      </c>
      <c r="F21" s="21">
        <v>24</v>
      </c>
      <c r="G21" s="36" t="s">
        <v>16</v>
      </c>
      <c r="H21" s="305"/>
      <c r="I21" s="307"/>
      <c r="J21" s="36"/>
      <c r="K21" s="283"/>
      <c r="L21" s="35"/>
    </row>
    <row r="22" spans="1:1023 1025:2046 2052:3072 3074:4095 4097:5118 5124:6144 6146:7167 7169:8190 8196:9216 9218:10239 10241:11262 11268:12288 12290:13311 13313:14334 14340:15360 15362:16380" s="19" customFormat="1" ht="16.149999999999999" customHeight="1" thickBot="1" x14ac:dyDescent="0.4">
      <c r="A22" s="84" t="s">
        <v>37</v>
      </c>
      <c r="B22" s="65" t="s">
        <v>96</v>
      </c>
      <c r="C22" s="66">
        <v>24</v>
      </c>
      <c r="D22" s="37" t="s">
        <v>44</v>
      </c>
      <c r="E22" s="67">
        <v>24</v>
      </c>
      <c r="F22" s="67">
        <v>24</v>
      </c>
      <c r="G22" s="37" t="s">
        <v>16</v>
      </c>
      <c r="H22" s="306"/>
      <c r="I22" s="308"/>
      <c r="J22" s="37"/>
      <c r="K22" s="284"/>
      <c r="L22" s="38"/>
    </row>
    <row r="23" spans="1:1023 1025:2046 2052:3072 3074:4095 4097:5118 5124:6144 6146:7167 7169:8190 8196:9216 9218:10239 10241:11262 11268:12288 12290:13311 13313:14334 14340:15360 15362:16380" s="19" customFormat="1" ht="16.149999999999999" customHeight="1" thickBot="1" x14ac:dyDescent="0.4">
      <c r="A23" s="39" t="s">
        <v>27</v>
      </c>
      <c r="B23" s="40" t="s">
        <v>97</v>
      </c>
      <c r="C23" s="178">
        <v>217</v>
      </c>
      <c r="D23" s="41" t="s">
        <v>49</v>
      </c>
      <c r="E23" s="179">
        <v>217</v>
      </c>
      <c r="F23" s="179">
        <v>217</v>
      </c>
      <c r="G23" s="41" t="s">
        <v>23</v>
      </c>
      <c r="H23" s="42">
        <f>F23</f>
        <v>217</v>
      </c>
      <c r="I23" s="43">
        <f>H23/H36</f>
        <v>8.7499999999999994E-2</v>
      </c>
      <c r="J23" s="41"/>
      <c r="K23" s="44"/>
      <c r="L23" s="45"/>
    </row>
    <row r="24" spans="1:1023 1025:2046 2052:3072 3074:4095 4097:5118 5124:6144 6146:7167 7169:8190 8196:9216 9218:10239 10241:11262 11268:12288 12290:13311 13313:14334 14340:15360 15362:16380" s="19" customFormat="1" ht="16.149999999999999" customHeight="1" thickBot="1" x14ac:dyDescent="0.4">
      <c r="A24" s="46" t="s">
        <v>35</v>
      </c>
      <c r="B24" s="47" t="s">
        <v>98</v>
      </c>
      <c r="C24" s="48">
        <v>150</v>
      </c>
      <c r="D24" s="49" t="s">
        <v>59</v>
      </c>
      <c r="E24" s="50">
        <v>150</v>
      </c>
      <c r="F24" s="50">
        <v>150</v>
      </c>
      <c r="G24" s="49" t="s">
        <v>59</v>
      </c>
      <c r="H24" s="50">
        <f>F24</f>
        <v>150</v>
      </c>
      <c r="I24" s="51">
        <f>H24/H36</f>
        <v>6.0483870967741937E-2</v>
      </c>
      <c r="J24" s="49"/>
      <c r="K24" s="52"/>
      <c r="L24" s="53"/>
      <c r="N24" s="17"/>
      <c r="O24" s="17"/>
      <c r="Q24" s="17"/>
      <c r="R24" s="60"/>
      <c r="X24" s="17"/>
      <c r="Z24" s="17"/>
      <c r="AA24" s="17"/>
      <c r="AC24" s="17"/>
      <c r="AD24" s="60"/>
      <c r="AJ24" s="17"/>
      <c r="AL24" s="17"/>
      <c r="AM24" s="17"/>
      <c r="AO24" s="17"/>
      <c r="AP24" s="60"/>
      <c r="AV24" s="17"/>
      <c r="AX24" s="17"/>
      <c r="AY24" s="17"/>
      <c r="BA24" s="17"/>
      <c r="BB24" s="60"/>
      <c r="BH24" s="17"/>
      <c r="BJ24" s="17"/>
      <c r="BK24" s="17"/>
      <c r="BM24" s="17"/>
      <c r="BN24" s="60"/>
      <c r="BT24" s="17"/>
      <c r="BV24" s="17"/>
      <c r="BW24" s="17"/>
      <c r="BY24" s="17"/>
      <c r="BZ24" s="60"/>
      <c r="CF24" s="17"/>
      <c r="CH24" s="17"/>
      <c r="CI24" s="17"/>
      <c r="CK24" s="17"/>
      <c r="CL24" s="60"/>
      <c r="CR24" s="17"/>
      <c r="CT24" s="17"/>
      <c r="CU24" s="17"/>
      <c r="CW24" s="17"/>
      <c r="CX24" s="60"/>
      <c r="DD24" s="17"/>
      <c r="DF24" s="17"/>
      <c r="DG24" s="17"/>
      <c r="DI24" s="17"/>
      <c r="DJ24" s="60"/>
      <c r="DP24" s="17"/>
      <c r="DR24" s="17"/>
      <c r="DS24" s="17"/>
      <c r="DU24" s="17"/>
      <c r="DV24" s="60"/>
      <c r="EB24" s="17"/>
      <c r="ED24" s="17"/>
      <c r="EE24" s="17"/>
      <c r="EG24" s="17"/>
      <c r="EH24" s="60"/>
      <c r="EN24" s="17"/>
      <c r="EP24" s="17"/>
      <c r="EQ24" s="17"/>
      <c r="ES24" s="17"/>
      <c r="ET24" s="60"/>
      <c r="EZ24" s="17"/>
      <c r="FB24" s="17"/>
      <c r="FC24" s="17"/>
      <c r="FE24" s="17"/>
      <c r="FF24" s="60"/>
      <c r="FL24" s="17"/>
      <c r="FN24" s="17"/>
      <c r="FO24" s="17"/>
      <c r="FQ24" s="17"/>
      <c r="FR24" s="60"/>
      <c r="FX24" s="17"/>
      <c r="FZ24" s="17"/>
      <c r="GA24" s="17"/>
      <c r="GC24" s="17"/>
      <c r="GD24" s="60"/>
      <c r="GJ24" s="17"/>
      <c r="GL24" s="17"/>
      <c r="GM24" s="17"/>
      <c r="GO24" s="17"/>
      <c r="GP24" s="60"/>
      <c r="GV24" s="17"/>
      <c r="GX24" s="17"/>
      <c r="GY24" s="17"/>
      <c r="HA24" s="17"/>
      <c r="HB24" s="60"/>
      <c r="HH24" s="17"/>
      <c r="HJ24" s="17"/>
      <c r="HK24" s="17"/>
      <c r="HM24" s="17"/>
      <c r="HN24" s="60"/>
      <c r="HT24" s="17"/>
      <c r="HV24" s="17"/>
      <c r="HW24" s="17"/>
      <c r="HY24" s="17"/>
      <c r="HZ24" s="60"/>
      <c r="IF24" s="17"/>
      <c r="IH24" s="17"/>
      <c r="II24" s="17"/>
      <c r="IK24" s="17"/>
      <c r="IL24" s="60"/>
      <c r="IR24" s="17"/>
      <c r="IT24" s="17"/>
      <c r="IU24" s="17"/>
      <c r="IW24" s="17"/>
      <c r="IX24" s="60"/>
      <c r="JD24" s="17"/>
      <c r="JF24" s="17"/>
      <c r="JG24" s="17"/>
      <c r="JI24" s="17"/>
      <c r="JJ24" s="60"/>
      <c r="JP24" s="17"/>
      <c r="JR24" s="17"/>
      <c r="JS24" s="17"/>
      <c r="JU24" s="17"/>
      <c r="JV24" s="60"/>
      <c r="KB24" s="17"/>
      <c r="KD24" s="17"/>
      <c r="KE24" s="17"/>
      <c r="KG24" s="17"/>
      <c r="KH24" s="60"/>
      <c r="KN24" s="17"/>
      <c r="KP24" s="17"/>
      <c r="KQ24" s="17"/>
      <c r="KS24" s="17"/>
      <c r="KT24" s="60"/>
      <c r="KZ24" s="17"/>
      <c r="LB24" s="17"/>
      <c r="LC24" s="17"/>
      <c r="LE24" s="17"/>
      <c r="LF24" s="60"/>
      <c r="LL24" s="17"/>
      <c r="LN24" s="17"/>
      <c r="LO24" s="17"/>
      <c r="LQ24" s="17"/>
      <c r="LR24" s="60"/>
      <c r="LX24" s="17"/>
      <c r="LZ24" s="17"/>
      <c r="MA24" s="17"/>
      <c r="MC24" s="17"/>
      <c r="MD24" s="60"/>
      <c r="MJ24" s="17"/>
      <c r="ML24" s="17"/>
      <c r="MM24" s="17"/>
      <c r="MO24" s="17"/>
      <c r="MP24" s="60"/>
      <c r="MV24" s="17"/>
      <c r="MX24" s="17"/>
      <c r="MY24" s="17"/>
      <c r="NA24" s="17"/>
      <c r="NB24" s="60"/>
      <c r="NH24" s="17"/>
      <c r="NJ24" s="17"/>
      <c r="NK24" s="17"/>
      <c r="NM24" s="17"/>
      <c r="NN24" s="60"/>
      <c r="NT24" s="17"/>
      <c r="NV24" s="17"/>
      <c r="NW24" s="17"/>
      <c r="NY24" s="17"/>
      <c r="NZ24" s="60"/>
      <c r="OF24" s="17"/>
      <c r="OH24" s="17"/>
      <c r="OI24" s="17"/>
      <c r="OK24" s="17"/>
      <c r="OL24" s="60"/>
      <c r="OR24" s="17"/>
      <c r="OT24" s="17"/>
      <c r="OU24" s="17"/>
      <c r="OW24" s="17"/>
      <c r="OX24" s="60"/>
      <c r="PD24" s="17"/>
      <c r="PF24" s="17"/>
      <c r="PG24" s="17"/>
      <c r="PI24" s="17"/>
      <c r="PJ24" s="60"/>
      <c r="PP24" s="17"/>
      <c r="PR24" s="17"/>
      <c r="PS24" s="17"/>
      <c r="PU24" s="17"/>
      <c r="PV24" s="60"/>
      <c r="QB24" s="17"/>
      <c r="QD24" s="17"/>
      <c r="QE24" s="17"/>
      <c r="QG24" s="17"/>
      <c r="QH24" s="60"/>
      <c r="QN24" s="17"/>
      <c r="QP24" s="17"/>
      <c r="QQ24" s="17"/>
      <c r="QS24" s="17"/>
      <c r="QT24" s="60"/>
      <c r="QZ24" s="17"/>
      <c r="RB24" s="17"/>
      <c r="RC24" s="17"/>
      <c r="RE24" s="17"/>
      <c r="RF24" s="60"/>
      <c r="RL24" s="17"/>
      <c r="RN24" s="17"/>
      <c r="RO24" s="17"/>
      <c r="RQ24" s="17"/>
      <c r="RR24" s="60"/>
      <c r="RX24" s="17"/>
      <c r="RZ24" s="17"/>
      <c r="SA24" s="17"/>
      <c r="SC24" s="17"/>
      <c r="SD24" s="60"/>
      <c r="SJ24" s="17"/>
      <c r="SL24" s="17"/>
      <c r="SM24" s="17"/>
      <c r="SO24" s="17"/>
      <c r="SP24" s="60"/>
      <c r="SV24" s="17"/>
      <c r="SX24" s="17"/>
      <c r="SY24" s="17"/>
      <c r="TA24" s="17"/>
      <c r="TB24" s="60"/>
      <c r="TH24" s="17"/>
      <c r="TJ24" s="17"/>
      <c r="TK24" s="17"/>
      <c r="TM24" s="17"/>
      <c r="TN24" s="60"/>
      <c r="TT24" s="17"/>
      <c r="TV24" s="17"/>
      <c r="TW24" s="17"/>
      <c r="TY24" s="17"/>
      <c r="TZ24" s="60"/>
      <c r="UF24" s="17"/>
      <c r="UH24" s="17"/>
      <c r="UI24" s="17"/>
      <c r="UK24" s="17"/>
      <c r="UL24" s="60"/>
      <c r="UR24" s="17"/>
      <c r="UT24" s="17"/>
      <c r="UU24" s="17"/>
      <c r="UW24" s="17"/>
      <c r="UX24" s="60"/>
      <c r="VD24" s="17"/>
      <c r="VF24" s="17"/>
      <c r="VG24" s="17"/>
      <c r="VI24" s="17"/>
      <c r="VJ24" s="60"/>
      <c r="VP24" s="17"/>
      <c r="VR24" s="17"/>
      <c r="VS24" s="17"/>
      <c r="VU24" s="17"/>
      <c r="VV24" s="60"/>
      <c r="WB24" s="17"/>
      <c r="WD24" s="17"/>
      <c r="WE24" s="17"/>
      <c r="WG24" s="17"/>
      <c r="WH24" s="60"/>
      <c r="WN24" s="17"/>
      <c r="WP24" s="17"/>
      <c r="WQ24" s="17"/>
      <c r="WS24" s="17"/>
      <c r="WT24" s="60"/>
      <c r="WZ24" s="17"/>
      <c r="XB24" s="17"/>
      <c r="XC24" s="17"/>
      <c r="XE24" s="17"/>
      <c r="XF24" s="60"/>
      <c r="XL24" s="17"/>
      <c r="XN24" s="17"/>
      <c r="XO24" s="17"/>
      <c r="XQ24" s="17"/>
      <c r="XR24" s="60"/>
      <c r="XX24" s="17"/>
      <c r="XZ24" s="17"/>
      <c r="YA24" s="17"/>
      <c r="YC24" s="17"/>
      <c r="YD24" s="60"/>
      <c r="YJ24" s="17"/>
      <c r="YL24" s="17"/>
      <c r="YM24" s="17"/>
      <c r="YO24" s="17"/>
      <c r="YP24" s="60"/>
      <c r="YV24" s="17"/>
      <c r="YX24" s="17"/>
      <c r="YY24" s="17"/>
      <c r="ZA24" s="17"/>
      <c r="ZB24" s="60"/>
      <c r="ZH24" s="17"/>
      <c r="ZJ24" s="17"/>
      <c r="ZK24" s="17"/>
      <c r="ZM24" s="17"/>
      <c r="ZN24" s="60"/>
      <c r="ZT24" s="17"/>
      <c r="ZV24" s="17"/>
      <c r="ZW24" s="17"/>
      <c r="ZY24" s="17"/>
      <c r="ZZ24" s="60"/>
      <c r="AAF24" s="17"/>
      <c r="AAH24" s="17"/>
      <c r="AAI24" s="17"/>
      <c r="AAK24" s="17"/>
      <c r="AAL24" s="60"/>
      <c r="AAR24" s="17"/>
      <c r="AAT24" s="17"/>
      <c r="AAU24" s="17"/>
      <c r="AAW24" s="17"/>
      <c r="AAX24" s="60"/>
      <c r="ABD24" s="17"/>
      <c r="ABF24" s="17"/>
      <c r="ABG24" s="17"/>
      <c r="ABI24" s="17"/>
      <c r="ABJ24" s="60"/>
      <c r="ABP24" s="17"/>
      <c r="ABR24" s="17"/>
      <c r="ABS24" s="17"/>
      <c r="ABU24" s="17"/>
      <c r="ABV24" s="60"/>
      <c r="ACB24" s="17"/>
      <c r="ACD24" s="17"/>
      <c r="ACE24" s="17"/>
      <c r="ACG24" s="17"/>
      <c r="ACH24" s="60"/>
      <c r="ACN24" s="17"/>
      <c r="ACP24" s="17"/>
      <c r="ACQ24" s="17"/>
      <c r="ACS24" s="17"/>
      <c r="ACT24" s="60"/>
      <c r="ACZ24" s="17"/>
      <c r="ADB24" s="17"/>
      <c r="ADC24" s="17"/>
      <c r="ADE24" s="17"/>
      <c r="ADF24" s="60"/>
      <c r="ADL24" s="17"/>
      <c r="ADN24" s="17"/>
      <c r="ADO24" s="17"/>
      <c r="ADQ24" s="17"/>
      <c r="ADR24" s="60"/>
      <c r="ADX24" s="17"/>
      <c r="ADZ24" s="17"/>
      <c r="AEA24" s="17"/>
      <c r="AEC24" s="17"/>
      <c r="AED24" s="60"/>
      <c r="AEJ24" s="17"/>
      <c r="AEL24" s="17"/>
      <c r="AEM24" s="17"/>
      <c r="AEO24" s="17"/>
      <c r="AEP24" s="60"/>
      <c r="AEV24" s="17"/>
      <c r="AEX24" s="17"/>
      <c r="AEY24" s="17"/>
      <c r="AFA24" s="17"/>
      <c r="AFB24" s="60"/>
      <c r="AFH24" s="17"/>
      <c r="AFJ24" s="17"/>
      <c r="AFK24" s="17"/>
      <c r="AFM24" s="17"/>
      <c r="AFN24" s="60"/>
      <c r="AFT24" s="17"/>
      <c r="AFV24" s="17"/>
      <c r="AFW24" s="17"/>
      <c r="AFY24" s="17"/>
      <c r="AFZ24" s="60"/>
      <c r="AGF24" s="17"/>
      <c r="AGH24" s="17"/>
      <c r="AGI24" s="17"/>
      <c r="AGK24" s="17"/>
      <c r="AGL24" s="60"/>
      <c r="AGR24" s="17"/>
      <c r="AGT24" s="17"/>
      <c r="AGU24" s="17"/>
      <c r="AGW24" s="17"/>
      <c r="AGX24" s="60"/>
      <c r="AHD24" s="17"/>
      <c r="AHF24" s="17"/>
      <c r="AHG24" s="17"/>
      <c r="AHI24" s="17"/>
      <c r="AHJ24" s="60"/>
      <c r="AHP24" s="17"/>
      <c r="AHR24" s="17"/>
      <c r="AHS24" s="17"/>
      <c r="AHU24" s="17"/>
      <c r="AHV24" s="60"/>
      <c r="AIB24" s="17"/>
      <c r="AID24" s="17"/>
      <c r="AIE24" s="17"/>
      <c r="AIG24" s="17"/>
      <c r="AIH24" s="60"/>
      <c r="AIN24" s="17"/>
      <c r="AIP24" s="17"/>
      <c r="AIQ24" s="17"/>
      <c r="AIS24" s="17"/>
      <c r="AIT24" s="60"/>
      <c r="AIZ24" s="17"/>
      <c r="AJB24" s="17"/>
      <c r="AJC24" s="17"/>
      <c r="AJE24" s="17"/>
      <c r="AJF24" s="60"/>
      <c r="AJL24" s="17"/>
      <c r="AJN24" s="17"/>
      <c r="AJO24" s="17"/>
      <c r="AJQ24" s="17"/>
      <c r="AJR24" s="60"/>
      <c r="AJX24" s="17"/>
      <c r="AJZ24" s="17"/>
      <c r="AKA24" s="17"/>
      <c r="AKC24" s="17"/>
      <c r="AKD24" s="60"/>
      <c r="AKJ24" s="17"/>
      <c r="AKL24" s="17"/>
      <c r="AKM24" s="17"/>
      <c r="AKO24" s="17"/>
      <c r="AKP24" s="60"/>
      <c r="AKV24" s="17"/>
      <c r="AKX24" s="17"/>
      <c r="AKY24" s="17"/>
      <c r="ALA24" s="17"/>
      <c r="ALB24" s="60"/>
      <c r="ALH24" s="17"/>
      <c r="ALJ24" s="17"/>
      <c r="ALK24" s="17"/>
      <c r="ALM24" s="17"/>
      <c r="ALN24" s="60"/>
      <c r="ALT24" s="17"/>
      <c r="ALV24" s="17"/>
      <c r="ALW24" s="17"/>
      <c r="ALY24" s="17"/>
      <c r="ALZ24" s="60"/>
      <c r="AMF24" s="17"/>
      <c r="AMH24" s="17"/>
      <c r="AMI24" s="17"/>
      <c r="AMK24" s="17"/>
      <c r="AML24" s="60"/>
      <c r="AMR24" s="17"/>
      <c r="AMT24" s="17"/>
      <c r="AMU24" s="17"/>
      <c r="AMW24" s="17"/>
      <c r="AMX24" s="60"/>
      <c r="AND24" s="17"/>
      <c r="ANF24" s="17"/>
      <c r="ANG24" s="17"/>
      <c r="ANI24" s="17"/>
      <c r="ANJ24" s="60"/>
      <c r="ANP24" s="17"/>
      <c r="ANR24" s="17"/>
      <c r="ANS24" s="17"/>
      <c r="ANU24" s="17"/>
      <c r="ANV24" s="60"/>
      <c r="AOB24" s="17"/>
      <c r="AOD24" s="17"/>
      <c r="AOE24" s="17"/>
      <c r="AOG24" s="17"/>
      <c r="AOH24" s="60"/>
      <c r="AON24" s="17"/>
      <c r="AOP24" s="17"/>
      <c r="AOQ24" s="17"/>
      <c r="AOS24" s="17"/>
      <c r="AOT24" s="60"/>
      <c r="AOZ24" s="17"/>
      <c r="APB24" s="17"/>
      <c r="APC24" s="17"/>
      <c r="APE24" s="17"/>
      <c r="APF24" s="60"/>
      <c r="APL24" s="17"/>
      <c r="APN24" s="17"/>
      <c r="APO24" s="17"/>
      <c r="APQ24" s="17"/>
      <c r="APR24" s="60"/>
      <c r="APX24" s="17"/>
      <c r="APZ24" s="17"/>
      <c r="AQA24" s="17"/>
      <c r="AQC24" s="17"/>
      <c r="AQD24" s="60"/>
      <c r="AQJ24" s="17"/>
      <c r="AQL24" s="17"/>
      <c r="AQM24" s="17"/>
      <c r="AQO24" s="17"/>
      <c r="AQP24" s="60"/>
      <c r="AQV24" s="17"/>
      <c r="AQX24" s="17"/>
      <c r="AQY24" s="17"/>
      <c r="ARA24" s="17"/>
      <c r="ARB24" s="60"/>
      <c r="ARH24" s="17"/>
      <c r="ARJ24" s="17"/>
      <c r="ARK24" s="17"/>
      <c r="ARM24" s="17"/>
      <c r="ARN24" s="60"/>
      <c r="ART24" s="17"/>
      <c r="ARV24" s="17"/>
      <c r="ARW24" s="17"/>
      <c r="ARY24" s="17"/>
      <c r="ARZ24" s="60"/>
      <c r="ASF24" s="17"/>
      <c r="ASH24" s="17"/>
      <c r="ASI24" s="17"/>
      <c r="ASK24" s="17"/>
      <c r="ASL24" s="60"/>
      <c r="ASR24" s="17"/>
      <c r="AST24" s="17"/>
      <c r="ASU24" s="17"/>
      <c r="ASW24" s="17"/>
      <c r="ASX24" s="60"/>
      <c r="ATD24" s="17"/>
      <c r="ATF24" s="17"/>
      <c r="ATG24" s="17"/>
      <c r="ATI24" s="17"/>
      <c r="ATJ24" s="60"/>
      <c r="ATP24" s="17"/>
      <c r="ATR24" s="17"/>
      <c r="ATS24" s="17"/>
      <c r="ATU24" s="17"/>
      <c r="ATV24" s="60"/>
      <c r="AUB24" s="17"/>
      <c r="AUD24" s="17"/>
      <c r="AUE24" s="17"/>
      <c r="AUG24" s="17"/>
      <c r="AUH24" s="60"/>
      <c r="AUN24" s="17"/>
      <c r="AUP24" s="17"/>
      <c r="AUQ24" s="17"/>
      <c r="AUS24" s="17"/>
      <c r="AUT24" s="60"/>
      <c r="AUZ24" s="17"/>
      <c r="AVB24" s="17"/>
      <c r="AVC24" s="17"/>
      <c r="AVE24" s="17"/>
      <c r="AVF24" s="60"/>
      <c r="AVL24" s="17"/>
      <c r="AVN24" s="17"/>
      <c r="AVO24" s="17"/>
      <c r="AVQ24" s="17"/>
      <c r="AVR24" s="60"/>
      <c r="AVX24" s="17"/>
      <c r="AVZ24" s="17"/>
      <c r="AWA24" s="17"/>
      <c r="AWC24" s="17"/>
      <c r="AWD24" s="60"/>
      <c r="AWJ24" s="17"/>
      <c r="AWL24" s="17"/>
      <c r="AWM24" s="17"/>
      <c r="AWO24" s="17"/>
      <c r="AWP24" s="60"/>
      <c r="AWV24" s="17"/>
      <c r="AWX24" s="17"/>
      <c r="AWY24" s="17"/>
      <c r="AXA24" s="17"/>
      <c r="AXB24" s="60"/>
      <c r="AXH24" s="17"/>
      <c r="AXJ24" s="17"/>
      <c r="AXK24" s="17"/>
      <c r="AXM24" s="17"/>
      <c r="AXN24" s="60"/>
      <c r="AXT24" s="17"/>
      <c r="AXV24" s="17"/>
      <c r="AXW24" s="17"/>
      <c r="AXY24" s="17"/>
      <c r="AXZ24" s="60"/>
      <c r="AYF24" s="17"/>
      <c r="AYH24" s="17"/>
      <c r="AYI24" s="17"/>
      <c r="AYK24" s="17"/>
      <c r="AYL24" s="60"/>
      <c r="AYR24" s="17"/>
      <c r="AYT24" s="17"/>
      <c r="AYU24" s="17"/>
      <c r="AYW24" s="17"/>
      <c r="AYX24" s="60"/>
      <c r="AZD24" s="17"/>
      <c r="AZF24" s="17"/>
      <c r="AZG24" s="17"/>
      <c r="AZI24" s="17"/>
      <c r="AZJ24" s="60"/>
      <c r="AZP24" s="17"/>
      <c r="AZR24" s="17"/>
      <c r="AZS24" s="17"/>
      <c r="AZU24" s="17"/>
      <c r="AZV24" s="60"/>
      <c r="BAB24" s="17"/>
      <c r="BAD24" s="17"/>
      <c r="BAE24" s="17"/>
      <c r="BAG24" s="17"/>
      <c r="BAH24" s="60"/>
      <c r="BAN24" s="17"/>
      <c r="BAP24" s="17"/>
      <c r="BAQ24" s="17"/>
      <c r="BAS24" s="17"/>
      <c r="BAT24" s="60"/>
      <c r="BAZ24" s="17"/>
      <c r="BBB24" s="17"/>
      <c r="BBC24" s="17"/>
      <c r="BBE24" s="17"/>
      <c r="BBF24" s="60"/>
      <c r="BBL24" s="17"/>
      <c r="BBN24" s="17"/>
      <c r="BBO24" s="17"/>
      <c r="BBQ24" s="17"/>
      <c r="BBR24" s="60"/>
      <c r="BBX24" s="17"/>
      <c r="BBZ24" s="17"/>
      <c r="BCA24" s="17"/>
      <c r="BCC24" s="17"/>
      <c r="BCD24" s="60"/>
      <c r="BCJ24" s="17"/>
      <c r="BCL24" s="17"/>
      <c r="BCM24" s="17"/>
      <c r="BCO24" s="17"/>
      <c r="BCP24" s="60"/>
      <c r="BCV24" s="17"/>
      <c r="BCX24" s="17"/>
      <c r="BCY24" s="17"/>
      <c r="BDA24" s="17"/>
      <c r="BDB24" s="60"/>
      <c r="BDH24" s="17"/>
      <c r="BDJ24" s="17"/>
      <c r="BDK24" s="17"/>
      <c r="BDM24" s="17"/>
      <c r="BDN24" s="60"/>
      <c r="BDT24" s="17"/>
      <c r="BDV24" s="17"/>
      <c r="BDW24" s="17"/>
      <c r="BDY24" s="17"/>
      <c r="BDZ24" s="60"/>
      <c r="BEF24" s="17"/>
      <c r="BEH24" s="17"/>
      <c r="BEI24" s="17"/>
      <c r="BEK24" s="17"/>
      <c r="BEL24" s="60"/>
      <c r="BER24" s="17"/>
      <c r="BET24" s="17"/>
      <c r="BEU24" s="17"/>
      <c r="BEW24" s="17"/>
      <c r="BEX24" s="60"/>
      <c r="BFD24" s="17"/>
      <c r="BFF24" s="17"/>
      <c r="BFG24" s="17"/>
      <c r="BFI24" s="17"/>
      <c r="BFJ24" s="60"/>
      <c r="BFP24" s="17"/>
      <c r="BFR24" s="17"/>
      <c r="BFS24" s="17"/>
      <c r="BFU24" s="17"/>
      <c r="BFV24" s="60"/>
      <c r="BGB24" s="17"/>
      <c r="BGD24" s="17"/>
      <c r="BGE24" s="17"/>
      <c r="BGG24" s="17"/>
      <c r="BGH24" s="60"/>
      <c r="BGN24" s="17"/>
      <c r="BGP24" s="17"/>
      <c r="BGQ24" s="17"/>
      <c r="BGS24" s="17"/>
      <c r="BGT24" s="60"/>
      <c r="BGZ24" s="17"/>
      <c r="BHB24" s="17"/>
      <c r="BHC24" s="17"/>
      <c r="BHE24" s="17"/>
      <c r="BHF24" s="60"/>
      <c r="BHL24" s="17"/>
      <c r="BHN24" s="17"/>
      <c r="BHO24" s="17"/>
      <c r="BHQ24" s="17"/>
      <c r="BHR24" s="60"/>
      <c r="BHX24" s="17"/>
      <c r="BHZ24" s="17"/>
      <c r="BIA24" s="17"/>
      <c r="BIC24" s="17"/>
      <c r="BID24" s="60"/>
      <c r="BIJ24" s="17"/>
      <c r="BIL24" s="17"/>
      <c r="BIM24" s="17"/>
      <c r="BIO24" s="17"/>
      <c r="BIP24" s="60"/>
      <c r="BIV24" s="17"/>
      <c r="BIX24" s="17"/>
      <c r="BIY24" s="17"/>
      <c r="BJA24" s="17"/>
      <c r="BJB24" s="60"/>
      <c r="BJH24" s="17"/>
      <c r="BJJ24" s="17"/>
      <c r="BJK24" s="17"/>
      <c r="BJM24" s="17"/>
      <c r="BJN24" s="60"/>
      <c r="BJT24" s="17"/>
      <c r="BJV24" s="17"/>
      <c r="BJW24" s="17"/>
      <c r="BJY24" s="17"/>
      <c r="BJZ24" s="60"/>
      <c r="BKF24" s="17"/>
      <c r="BKH24" s="17"/>
      <c r="BKI24" s="17"/>
      <c r="BKK24" s="17"/>
      <c r="BKL24" s="60"/>
      <c r="BKR24" s="17"/>
      <c r="BKT24" s="17"/>
      <c r="BKU24" s="17"/>
      <c r="BKW24" s="17"/>
      <c r="BKX24" s="60"/>
      <c r="BLD24" s="17"/>
      <c r="BLF24" s="17"/>
      <c r="BLG24" s="17"/>
      <c r="BLI24" s="17"/>
      <c r="BLJ24" s="60"/>
      <c r="BLP24" s="17"/>
      <c r="BLR24" s="17"/>
      <c r="BLS24" s="17"/>
      <c r="BLU24" s="17"/>
      <c r="BLV24" s="60"/>
      <c r="BMB24" s="17"/>
      <c r="BMD24" s="17"/>
      <c r="BME24" s="17"/>
      <c r="BMG24" s="17"/>
      <c r="BMH24" s="60"/>
      <c r="BMN24" s="17"/>
      <c r="BMP24" s="17"/>
      <c r="BMQ24" s="17"/>
      <c r="BMS24" s="17"/>
      <c r="BMT24" s="60"/>
      <c r="BMZ24" s="17"/>
      <c r="BNB24" s="17"/>
      <c r="BNC24" s="17"/>
      <c r="BNE24" s="17"/>
      <c r="BNF24" s="60"/>
      <c r="BNL24" s="17"/>
      <c r="BNN24" s="17"/>
      <c r="BNO24" s="17"/>
      <c r="BNQ24" s="17"/>
      <c r="BNR24" s="60"/>
      <c r="BNX24" s="17"/>
      <c r="BNZ24" s="17"/>
      <c r="BOA24" s="17"/>
      <c r="BOC24" s="17"/>
      <c r="BOD24" s="60"/>
      <c r="BOJ24" s="17"/>
      <c r="BOL24" s="17"/>
      <c r="BOM24" s="17"/>
      <c r="BOO24" s="17"/>
      <c r="BOP24" s="60"/>
      <c r="BOV24" s="17"/>
      <c r="BOX24" s="17"/>
      <c r="BOY24" s="17"/>
      <c r="BPA24" s="17"/>
      <c r="BPB24" s="60"/>
      <c r="BPH24" s="17"/>
      <c r="BPJ24" s="17"/>
      <c r="BPK24" s="17"/>
      <c r="BPM24" s="17"/>
      <c r="BPN24" s="60"/>
      <c r="BPT24" s="17"/>
      <c r="BPV24" s="17"/>
      <c r="BPW24" s="17"/>
      <c r="BPY24" s="17"/>
      <c r="BPZ24" s="60"/>
      <c r="BQF24" s="17"/>
      <c r="BQH24" s="17"/>
      <c r="BQI24" s="17"/>
      <c r="BQK24" s="17"/>
      <c r="BQL24" s="60"/>
      <c r="BQR24" s="17"/>
      <c r="BQT24" s="17"/>
      <c r="BQU24" s="17"/>
      <c r="BQW24" s="17"/>
      <c r="BQX24" s="60"/>
      <c r="BRD24" s="17"/>
      <c r="BRF24" s="17"/>
      <c r="BRG24" s="17"/>
      <c r="BRI24" s="17"/>
      <c r="BRJ24" s="60"/>
      <c r="BRP24" s="17"/>
      <c r="BRR24" s="17"/>
      <c r="BRS24" s="17"/>
      <c r="BRU24" s="17"/>
      <c r="BRV24" s="60"/>
      <c r="BSB24" s="17"/>
      <c r="BSD24" s="17"/>
      <c r="BSE24" s="17"/>
      <c r="BSG24" s="17"/>
      <c r="BSH24" s="60"/>
      <c r="BSN24" s="17"/>
      <c r="BSP24" s="17"/>
      <c r="BSQ24" s="17"/>
      <c r="BSS24" s="17"/>
      <c r="BST24" s="60"/>
      <c r="BSZ24" s="17"/>
      <c r="BTB24" s="17"/>
      <c r="BTC24" s="17"/>
      <c r="BTE24" s="17"/>
      <c r="BTF24" s="60"/>
      <c r="BTL24" s="17"/>
      <c r="BTN24" s="17"/>
      <c r="BTO24" s="17"/>
      <c r="BTQ24" s="17"/>
      <c r="BTR24" s="60"/>
      <c r="BTX24" s="17"/>
      <c r="BTZ24" s="17"/>
      <c r="BUA24" s="17"/>
      <c r="BUC24" s="17"/>
      <c r="BUD24" s="60"/>
      <c r="BUJ24" s="17"/>
      <c r="BUL24" s="17"/>
      <c r="BUM24" s="17"/>
      <c r="BUO24" s="17"/>
      <c r="BUP24" s="60"/>
      <c r="BUV24" s="17"/>
      <c r="BUX24" s="17"/>
      <c r="BUY24" s="17"/>
      <c r="BVA24" s="17"/>
      <c r="BVB24" s="60"/>
      <c r="BVH24" s="17"/>
      <c r="BVJ24" s="17"/>
      <c r="BVK24" s="17"/>
      <c r="BVM24" s="17"/>
      <c r="BVN24" s="60"/>
      <c r="BVT24" s="17"/>
      <c r="BVV24" s="17"/>
      <c r="BVW24" s="17"/>
      <c r="BVY24" s="17"/>
      <c r="BVZ24" s="60"/>
      <c r="BWF24" s="17"/>
      <c r="BWH24" s="17"/>
      <c r="BWI24" s="17"/>
      <c r="BWK24" s="17"/>
      <c r="BWL24" s="60"/>
      <c r="BWR24" s="17"/>
      <c r="BWT24" s="17"/>
      <c r="BWU24" s="17"/>
      <c r="BWW24" s="17"/>
      <c r="BWX24" s="60"/>
      <c r="BXD24" s="17"/>
      <c r="BXF24" s="17"/>
      <c r="BXG24" s="17"/>
      <c r="BXI24" s="17"/>
      <c r="BXJ24" s="60"/>
      <c r="BXP24" s="17"/>
      <c r="BXR24" s="17"/>
      <c r="BXS24" s="17"/>
      <c r="BXU24" s="17"/>
      <c r="BXV24" s="60"/>
      <c r="BYB24" s="17"/>
      <c r="BYD24" s="17"/>
      <c r="BYE24" s="17"/>
      <c r="BYG24" s="17"/>
      <c r="BYH24" s="60"/>
      <c r="BYN24" s="17"/>
      <c r="BYP24" s="17"/>
      <c r="BYQ24" s="17"/>
      <c r="BYS24" s="17"/>
      <c r="BYT24" s="60"/>
      <c r="BYZ24" s="17"/>
      <c r="BZB24" s="17"/>
      <c r="BZC24" s="17"/>
      <c r="BZE24" s="17"/>
      <c r="BZF24" s="60"/>
      <c r="BZL24" s="17"/>
      <c r="BZN24" s="17"/>
      <c r="BZO24" s="17"/>
      <c r="BZQ24" s="17"/>
      <c r="BZR24" s="60"/>
      <c r="BZX24" s="17"/>
      <c r="BZZ24" s="17"/>
      <c r="CAA24" s="17"/>
      <c r="CAC24" s="17"/>
      <c r="CAD24" s="60"/>
      <c r="CAJ24" s="17"/>
      <c r="CAL24" s="17"/>
      <c r="CAM24" s="17"/>
      <c r="CAO24" s="17"/>
      <c r="CAP24" s="60"/>
      <c r="CAV24" s="17"/>
      <c r="CAX24" s="17"/>
      <c r="CAY24" s="17"/>
      <c r="CBA24" s="17"/>
      <c r="CBB24" s="60"/>
      <c r="CBH24" s="17"/>
      <c r="CBJ24" s="17"/>
      <c r="CBK24" s="17"/>
      <c r="CBM24" s="17"/>
      <c r="CBN24" s="60"/>
      <c r="CBT24" s="17"/>
      <c r="CBV24" s="17"/>
      <c r="CBW24" s="17"/>
      <c r="CBY24" s="17"/>
      <c r="CBZ24" s="60"/>
      <c r="CCF24" s="17"/>
      <c r="CCH24" s="17"/>
      <c r="CCI24" s="17"/>
      <c r="CCK24" s="17"/>
      <c r="CCL24" s="60"/>
      <c r="CCR24" s="17"/>
      <c r="CCT24" s="17"/>
      <c r="CCU24" s="17"/>
      <c r="CCW24" s="17"/>
      <c r="CCX24" s="60"/>
      <c r="CDD24" s="17"/>
      <c r="CDF24" s="17"/>
      <c r="CDG24" s="17"/>
      <c r="CDI24" s="17"/>
      <c r="CDJ24" s="60"/>
      <c r="CDP24" s="17"/>
      <c r="CDR24" s="17"/>
      <c r="CDS24" s="17"/>
      <c r="CDU24" s="17"/>
      <c r="CDV24" s="60"/>
      <c r="CEB24" s="17"/>
      <c r="CED24" s="17"/>
      <c r="CEE24" s="17"/>
      <c r="CEG24" s="17"/>
      <c r="CEH24" s="60"/>
      <c r="CEN24" s="17"/>
      <c r="CEP24" s="17"/>
      <c r="CEQ24" s="17"/>
      <c r="CES24" s="17"/>
      <c r="CET24" s="60"/>
      <c r="CEZ24" s="17"/>
      <c r="CFB24" s="17"/>
      <c r="CFC24" s="17"/>
      <c r="CFE24" s="17"/>
      <c r="CFF24" s="60"/>
      <c r="CFL24" s="17"/>
      <c r="CFN24" s="17"/>
      <c r="CFO24" s="17"/>
      <c r="CFQ24" s="17"/>
      <c r="CFR24" s="60"/>
      <c r="CFX24" s="17"/>
      <c r="CFZ24" s="17"/>
      <c r="CGA24" s="17"/>
      <c r="CGC24" s="17"/>
      <c r="CGD24" s="60"/>
      <c r="CGJ24" s="17"/>
      <c r="CGL24" s="17"/>
      <c r="CGM24" s="17"/>
      <c r="CGO24" s="17"/>
      <c r="CGP24" s="60"/>
      <c r="CGV24" s="17"/>
      <c r="CGX24" s="17"/>
      <c r="CGY24" s="17"/>
      <c r="CHA24" s="17"/>
      <c r="CHB24" s="60"/>
      <c r="CHH24" s="17"/>
      <c r="CHJ24" s="17"/>
      <c r="CHK24" s="17"/>
      <c r="CHM24" s="17"/>
      <c r="CHN24" s="60"/>
      <c r="CHT24" s="17"/>
      <c r="CHV24" s="17"/>
      <c r="CHW24" s="17"/>
      <c r="CHY24" s="17"/>
      <c r="CHZ24" s="60"/>
      <c r="CIF24" s="17"/>
      <c r="CIH24" s="17"/>
      <c r="CII24" s="17"/>
      <c r="CIK24" s="17"/>
      <c r="CIL24" s="60"/>
      <c r="CIR24" s="17"/>
      <c r="CIT24" s="17"/>
      <c r="CIU24" s="17"/>
      <c r="CIW24" s="17"/>
      <c r="CIX24" s="60"/>
      <c r="CJD24" s="17"/>
      <c r="CJF24" s="17"/>
      <c r="CJG24" s="17"/>
      <c r="CJI24" s="17"/>
      <c r="CJJ24" s="60"/>
      <c r="CJP24" s="17"/>
      <c r="CJR24" s="17"/>
      <c r="CJS24" s="17"/>
      <c r="CJU24" s="17"/>
      <c r="CJV24" s="60"/>
      <c r="CKB24" s="17"/>
      <c r="CKD24" s="17"/>
      <c r="CKE24" s="17"/>
      <c r="CKG24" s="17"/>
      <c r="CKH24" s="60"/>
      <c r="CKN24" s="17"/>
      <c r="CKP24" s="17"/>
      <c r="CKQ24" s="17"/>
      <c r="CKS24" s="17"/>
      <c r="CKT24" s="60"/>
      <c r="CKZ24" s="17"/>
      <c r="CLB24" s="17"/>
      <c r="CLC24" s="17"/>
      <c r="CLE24" s="17"/>
      <c r="CLF24" s="60"/>
      <c r="CLL24" s="17"/>
      <c r="CLN24" s="17"/>
      <c r="CLO24" s="17"/>
      <c r="CLQ24" s="17"/>
      <c r="CLR24" s="60"/>
      <c r="CLX24" s="17"/>
      <c r="CLZ24" s="17"/>
      <c r="CMA24" s="17"/>
      <c r="CMC24" s="17"/>
      <c r="CMD24" s="60"/>
      <c r="CMJ24" s="17"/>
      <c r="CML24" s="17"/>
      <c r="CMM24" s="17"/>
      <c r="CMO24" s="17"/>
      <c r="CMP24" s="60"/>
      <c r="CMV24" s="17"/>
      <c r="CMX24" s="17"/>
      <c r="CMY24" s="17"/>
      <c r="CNA24" s="17"/>
      <c r="CNB24" s="60"/>
      <c r="CNH24" s="17"/>
      <c r="CNJ24" s="17"/>
      <c r="CNK24" s="17"/>
      <c r="CNM24" s="17"/>
      <c r="CNN24" s="60"/>
      <c r="CNT24" s="17"/>
      <c r="CNV24" s="17"/>
      <c r="CNW24" s="17"/>
      <c r="CNY24" s="17"/>
      <c r="CNZ24" s="60"/>
      <c r="COF24" s="17"/>
      <c r="COH24" s="17"/>
      <c r="COI24" s="17"/>
      <c r="COK24" s="17"/>
      <c r="COL24" s="60"/>
      <c r="COR24" s="17"/>
      <c r="COT24" s="17"/>
      <c r="COU24" s="17"/>
      <c r="COW24" s="17"/>
      <c r="COX24" s="60"/>
      <c r="CPD24" s="17"/>
      <c r="CPF24" s="17"/>
      <c r="CPG24" s="17"/>
      <c r="CPI24" s="17"/>
      <c r="CPJ24" s="60"/>
      <c r="CPP24" s="17"/>
      <c r="CPR24" s="17"/>
      <c r="CPS24" s="17"/>
      <c r="CPU24" s="17"/>
      <c r="CPV24" s="60"/>
      <c r="CQB24" s="17"/>
      <c r="CQD24" s="17"/>
      <c r="CQE24" s="17"/>
      <c r="CQG24" s="17"/>
      <c r="CQH24" s="60"/>
      <c r="CQN24" s="17"/>
      <c r="CQP24" s="17"/>
      <c r="CQQ24" s="17"/>
      <c r="CQS24" s="17"/>
      <c r="CQT24" s="60"/>
      <c r="CQZ24" s="17"/>
      <c r="CRB24" s="17"/>
      <c r="CRC24" s="17"/>
      <c r="CRE24" s="17"/>
      <c r="CRF24" s="60"/>
      <c r="CRL24" s="17"/>
      <c r="CRN24" s="17"/>
      <c r="CRO24" s="17"/>
      <c r="CRQ24" s="17"/>
      <c r="CRR24" s="60"/>
      <c r="CRX24" s="17"/>
      <c r="CRZ24" s="17"/>
      <c r="CSA24" s="17"/>
      <c r="CSC24" s="17"/>
      <c r="CSD24" s="60"/>
      <c r="CSJ24" s="17"/>
      <c r="CSL24" s="17"/>
      <c r="CSM24" s="17"/>
      <c r="CSO24" s="17"/>
      <c r="CSP24" s="60"/>
      <c r="CSV24" s="17"/>
      <c r="CSX24" s="17"/>
      <c r="CSY24" s="17"/>
      <c r="CTA24" s="17"/>
      <c r="CTB24" s="60"/>
      <c r="CTH24" s="17"/>
      <c r="CTJ24" s="17"/>
      <c r="CTK24" s="17"/>
      <c r="CTM24" s="17"/>
      <c r="CTN24" s="60"/>
      <c r="CTT24" s="17"/>
      <c r="CTV24" s="17"/>
      <c r="CTW24" s="17"/>
      <c r="CTY24" s="17"/>
      <c r="CTZ24" s="60"/>
      <c r="CUF24" s="17"/>
      <c r="CUH24" s="17"/>
      <c r="CUI24" s="17"/>
      <c r="CUK24" s="17"/>
      <c r="CUL24" s="60"/>
      <c r="CUR24" s="17"/>
      <c r="CUT24" s="17"/>
      <c r="CUU24" s="17"/>
      <c r="CUW24" s="17"/>
      <c r="CUX24" s="60"/>
      <c r="CVD24" s="17"/>
      <c r="CVF24" s="17"/>
      <c r="CVG24" s="17"/>
      <c r="CVI24" s="17"/>
      <c r="CVJ24" s="60"/>
      <c r="CVP24" s="17"/>
      <c r="CVR24" s="17"/>
      <c r="CVS24" s="17"/>
      <c r="CVU24" s="17"/>
      <c r="CVV24" s="60"/>
      <c r="CWB24" s="17"/>
      <c r="CWD24" s="17"/>
      <c r="CWE24" s="17"/>
      <c r="CWG24" s="17"/>
      <c r="CWH24" s="60"/>
      <c r="CWN24" s="17"/>
      <c r="CWP24" s="17"/>
      <c r="CWQ24" s="17"/>
      <c r="CWS24" s="17"/>
      <c r="CWT24" s="60"/>
      <c r="CWZ24" s="17"/>
      <c r="CXB24" s="17"/>
      <c r="CXC24" s="17"/>
      <c r="CXE24" s="17"/>
      <c r="CXF24" s="60"/>
      <c r="CXL24" s="17"/>
      <c r="CXN24" s="17"/>
      <c r="CXO24" s="17"/>
      <c r="CXQ24" s="17"/>
      <c r="CXR24" s="60"/>
      <c r="CXX24" s="17"/>
      <c r="CXZ24" s="17"/>
      <c r="CYA24" s="17"/>
      <c r="CYC24" s="17"/>
      <c r="CYD24" s="60"/>
      <c r="CYJ24" s="17"/>
      <c r="CYL24" s="17"/>
      <c r="CYM24" s="17"/>
      <c r="CYO24" s="17"/>
      <c r="CYP24" s="60"/>
      <c r="CYV24" s="17"/>
      <c r="CYX24" s="17"/>
      <c r="CYY24" s="17"/>
      <c r="CZA24" s="17"/>
      <c r="CZB24" s="60"/>
      <c r="CZH24" s="17"/>
      <c r="CZJ24" s="17"/>
      <c r="CZK24" s="17"/>
      <c r="CZM24" s="17"/>
      <c r="CZN24" s="60"/>
      <c r="CZT24" s="17"/>
      <c r="CZV24" s="17"/>
      <c r="CZW24" s="17"/>
      <c r="CZY24" s="17"/>
      <c r="CZZ24" s="60"/>
      <c r="DAF24" s="17"/>
      <c r="DAH24" s="17"/>
      <c r="DAI24" s="17"/>
      <c r="DAK24" s="17"/>
      <c r="DAL24" s="60"/>
      <c r="DAR24" s="17"/>
      <c r="DAT24" s="17"/>
      <c r="DAU24" s="17"/>
      <c r="DAW24" s="17"/>
      <c r="DAX24" s="60"/>
      <c r="DBD24" s="17"/>
      <c r="DBF24" s="17"/>
      <c r="DBG24" s="17"/>
      <c r="DBI24" s="17"/>
      <c r="DBJ24" s="60"/>
      <c r="DBP24" s="17"/>
      <c r="DBR24" s="17"/>
      <c r="DBS24" s="17"/>
      <c r="DBU24" s="17"/>
      <c r="DBV24" s="60"/>
      <c r="DCB24" s="17"/>
      <c r="DCD24" s="17"/>
      <c r="DCE24" s="17"/>
      <c r="DCG24" s="17"/>
      <c r="DCH24" s="60"/>
      <c r="DCN24" s="17"/>
      <c r="DCP24" s="17"/>
      <c r="DCQ24" s="17"/>
      <c r="DCS24" s="17"/>
      <c r="DCT24" s="60"/>
      <c r="DCZ24" s="17"/>
      <c r="DDB24" s="17"/>
      <c r="DDC24" s="17"/>
      <c r="DDE24" s="17"/>
      <c r="DDF24" s="60"/>
      <c r="DDL24" s="17"/>
      <c r="DDN24" s="17"/>
      <c r="DDO24" s="17"/>
      <c r="DDQ24" s="17"/>
      <c r="DDR24" s="60"/>
      <c r="DDX24" s="17"/>
      <c r="DDZ24" s="17"/>
      <c r="DEA24" s="17"/>
      <c r="DEC24" s="17"/>
      <c r="DED24" s="60"/>
      <c r="DEJ24" s="17"/>
      <c r="DEL24" s="17"/>
      <c r="DEM24" s="17"/>
      <c r="DEO24" s="17"/>
      <c r="DEP24" s="60"/>
      <c r="DEV24" s="17"/>
      <c r="DEX24" s="17"/>
      <c r="DEY24" s="17"/>
      <c r="DFA24" s="17"/>
      <c r="DFB24" s="60"/>
      <c r="DFH24" s="17"/>
      <c r="DFJ24" s="17"/>
      <c r="DFK24" s="17"/>
      <c r="DFM24" s="17"/>
      <c r="DFN24" s="60"/>
      <c r="DFT24" s="17"/>
      <c r="DFV24" s="17"/>
      <c r="DFW24" s="17"/>
      <c r="DFY24" s="17"/>
      <c r="DFZ24" s="60"/>
      <c r="DGF24" s="17"/>
      <c r="DGH24" s="17"/>
      <c r="DGI24" s="17"/>
      <c r="DGK24" s="17"/>
      <c r="DGL24" s="60"/>
      <c r="DGR24" s="17"/>
      <c r="DGT24" s="17"/>
      <c r="DGU24" s="17"/>
      <c r="DGW24" s="17"/>
      <c r="DGX24" s="60"/>
      <c r="DHD24" s="17"/>
      <c r="DHF24" s="17"/>
      <c r="DHG24" s="17"/>
      <c r="DHI24" s="17"/>
      <c r="DHJ24" s="60"/>
      <c r="DHP24" s="17"/>
      <c r="DHR24" s="17"/>
      <c r="DHS24" s="17"/>
      <c r="DHU24" s="17"/>
      <c r="DHV24" s="60"/>
      <c r="DIB24" s="17"/>
      <c r="DID24" s="17"/>
      <c r="DIE24" s="17"/>
      <c r="DIG24" s="17"/>
      <c r="DIH24" s="60"/>
      <c r="DIN24" s="17"/>
      <c r="DIP24" s="17"/>
      <c r="DIQ24" s="17"/>
      <c r="DIS24" s="17"/>
      <c r="DIT24" s="60"/>
      <c r="DIZ24" s="17"/>
      <c r="DJB24" s="17"/>
      <c r="DJC24" s="17"/>
      <c r="DJE24" s="17"/>
      <c r="DJF24" s="60"/>
      <c r="DJL24" s="17"/>
      <c r="DJN24" s="17"/>
      <c r="DJO24" s="17"/>
      <c r="DJQ24" s="17"/>
      <c r="DJR24" s="60"/>
      <c r="DJX24" s="17"/>
      <c r="DJZ24" s="17"/>
      <c r="DKA24" s="17"/>
      <c r="DKC24" s="17"/>
      <c r="DKD24" s="60"/>
      <c r="DKJ24" s="17"/>
      <c r="DKL24" s="17"/>
      <c r="DKM24" s="17"/>
      <c r="DKO24" s="17"/>
      <c r="DKP24" s="60"/>
      <c r="DKV24" s="17"/>
      <c r="DKX24" s="17"/>
      <c r="DKY24" s="17"/>
      <c r="DLA24" s="17"/>
      <c r="DLB24" s="60"/>
      <c r="DLH24" s="17"/>
      <c r="DLJ24" s="17"/>
      <c r="DLK24" s="17"/>
      <c r="DLM24" s="17"/>
      <c r="DLN24" s="60"/>
      <c r="DLT24" s="17"/>
      <c r="DLV24" s="17"/>
      <c r="DLW24" s="17"/>
      <c r="DLY24" s="17"/>
      <c r="DLZ24" s="60"/>
      <c r="DMF24" s="17"/>
      <c r="DMH24" s="17"/>
      <c r="DMI24" s="17"/>
      <c r="DMK24" s="17"/>
      <c r="DML24" s="60"/>
      <c r="DMR24" s="17"/>
      <c r="DMT24" s="17"/>
      <c r="DMU24" s="17"/>
      <c r="DMW24" s="17"/>
      <c r="DMX24" s="60"/>
      <c r="DND24" s="17"/>
      <c r="DNF24" s="17"/>
      <c r="DNG24" s="17"/>
      <c r="DNI24" s="17"/>
      <c r="DNJ24" s="60"/>
      <c r="DNP24" s="17"/>
      <c r="DNR24" s="17"/>
      <c r="DNS24" s="17"/>
      <c r="DNU24" s="17"/>
      <c r="DNV24" s="60"/>
      <c r="DOB24" s="17"/>
      <c r="DOD24" s="17"/>
      <c r="DOE24" s="17"/>
      <c r="DOG24" s="17"/>
      <c r="DOH24" s="60"/>
      <c r="DON24" s="17"/>
      <c r="DOP24" s="17"/>
      <c r="DOQ24" s="17"/>
      <c r="DOS24" s="17"/>
      <c r="DOT24" s="60"/>
      <c r="DOZ24" s="17"/>
      <c r="DPB24" s="17"/>
      <c r="DPC24" s="17"/>
      <c r="DPE24" s="17"/>
      <c r="DPF24" s="60"/>
      <c r="DPL24" s="17"/>
      <c r="DPN24" s="17"/>
      <c r="DPO24" s="17"/>
      <c r="DPQ24" s="17"/>
      <c r="DPR24" s="60"/>
      <c r="DPX24" s="17"/>
      <c r="DPZ24" s="17"/>
      <c r="DQA24" s="17"/>
      <c r="DQC24" s="17"/>
      <c r="DQD24" s="60"/>
      <c r="DQJ24" s="17"/>
      <c r="DQL24" s="17"/>
      <c r="DQM24" s="17"/>
      <c r="DQO24" s="17"/>
      <c r="DQP24" s="60"/>
      <c r="DQV24" s="17"/>
      <c r="DQX24" s="17"/>
      <c r="DQY24" s="17"/>
      <c r="DRA24" s="17"/>
      <c r="DRB24" s="60"/>
      <c r="DRH24" s="17"/>
      <c r="DRJ24" s="17"/>
      <c r="DRK24" s="17"/>
      <c r="DRM24" s="17"/>
      <c r="DRN24" s="60"/>
      <c r="DRT24" s="17"/>
      <c r="DRV24" s="17"/>
      <c r="DRW24" s="17"/>
      <c r="DRY24" s="17"/>
      <c r="DRZ24" s="60"/>
      <c r="DSF24" s="17"/>
      <c r="DSH24" s="17"/>
      <c r="DSI24" s="17"/>
      <c r="DSK24" s="17"/>
      <c r="DSL24" s="60"/>
      <c r="DSR24" s="17"/>
      <c r="DST24" s="17"/>
      <c r="DSU24" s="17"/>
      <c r="DSW24" s="17"/>
      <c r="DSX24" s="60"/>
      <c r="DTD24" s="17"/>
      <c r="DTF24" s="17"/>
      <c r="DTG24" s="17"/>
      <c r="DTI24" s="17"/>
      <c r="DTJ24" s="60"/>
      <c r="DTP24" s="17"/>
      <c r="DTR24" s="17"/>
      <c r="DTS24" s="17"/>
      <c r="DTU24" s="17"/>
      <c r="DTV24" s="60"/>
      <c r="DUB24" s="17"/>
      <c r="DUD24" s="17"/>
      <c r="DUE24" s="17"/>
      <c r="DUG24" s="17"/>
      <c r="DUH24" s="60"/>
      <c r="DUN24" s="17"/>
      <c r="DUP24" s="17"/>
      <c r="DUQ24" s="17"/>
      <c r="DUS24" s="17"/>
      <c r="DUT24" s="60"/>
      <c r="DUZ24" s="17"/>
      <c r="DVB24" s="17"/>
      <c r="DVC24" s="17"/>
      <c r="DVE24" s="17"/>
      <c r="DVF24" s="60"/>
      <c r="DVL24" s="17"/>
      <c r="DVN24" s="17"/>
      <c r="DVO24" s="17"/>
      <c r="DVQ24" s="17"/>
      <c r="DVR24" s="60"/>
      <c r="DVX24" s="17"/>
      <c r="DVZ24" s="17"/>
      <c r="DWA24" s="17"/>
      <c r="DWC24" s="17"/>
      <c r="DWD24" s="60"/>
      <c r="DWJ24" s="17"/>
      <c r="DWL24" s="17"/>
      <c r="DWM24" s="17"/>
      <c r="DWO24" s="17"/>
      <c r="DWP24" s="60"/>
      <c r="DWV24" s="17"/>
      <c r="DWX24" s="17"/>
      <c r="DWY24" s="17"/>
      <c r="DXA24" s="17"/>
      <c r="DXB24" s="60"/>
      <c r="DXH24" s="17"/>
      <c r="DXJ24" s="17"/>
      <c r="DXK24" s="17"/>
      <c r="DXM24" s="17"/>
      <c r="DXN24" s="60"/>
      <c r="DXT24" s="17"/>
      <c r="DXV24" s="17"/>
      <c r="DXW24" s="17"/>
      <c r="DXY24" s="17"/>
      <c r="DXZ24" s="60"/>
      <c r="DYF24" s="17"/>
      <c r="DYH24" s="17"/>
      <c r="DYI24" s="17"/>
      <c r="DYK24" s="17"/>
      <c r="DYL24" s="60"/>
      <c r="DYR24" s="17"/>
      <c r="DYT24" s="17"/>
      <c r="DYU24" s="17"/>
      <c r="DYW24" s="17"/>
      <c r="DYX24" s="60"/>
      <c r="DZD24" s="17"/>
      <c r="DZF24" s="17"/>
      <c r="DZG24" s="17"/>
      <c r="DZI24" s="17"/>
      <c r="DZJ24" s="60"/>
      <c r="DZP24" s="17"/>
      <c r="DZR24" s="17"/>
      <c r="DZS24" s="17"/>
      <c r="DZU24" s="17"/>
      <c r="DZV24" s="60"/>
      <c r="EAB24" s="17"/>
      <c r="EAD24" s="17"/>
      <c r="EAE24" s="17"/>
      <c r="EAG24" s="17"/>
      <c r="EAH24" s="60"/>
      <c r="EAN24" s="17"/>
      <c r="EAP24" s="17"/>
      <c r="EAQ24" s="17"/>
      <c r="EAS24" s="17"/>
      <c r="EAT24" s="60"/>
      <c r="EAZ24" s="17"/>
      <c r="EBB24" s="17"/>
      <c r="EBC24" s="17"/>
      <c r="EBE24" s="17"/>
      <c r="EBF24" s="60"/>
      <c r="EBL24" s="17"/>
      <c r="EBN24" s="17"/>
      <c r="EBO24" s="17"/>
      <c r="EBQ24" s="17"/>
      <c r="EBR24" s="60"/>
      <c r="EBX24" s="17"/>
      <c r="EBZ24" s="17"/>
      <c r="ECA24" s="17"/>
      <c r="ECC24" s="17"/>
      <c r="ECD24" s="60"/>
      <c r="ECJ24" s="17"/>
      <c r="ECL24" s="17"/>
      <c r="ECM24" s="17"/>
      <c r="ECO24" s="17"/>
      <c r="ECP24" s="60"/>
      <c r="ECV24" s="17"/>
      <c r="ECX24" s="17"/>
      <c r="ECY24" s="17"/>
      <c r="EDA24" s="17"/>
      <c r="EDB24" s="60"/>
      <c r="EDH24" s="17"/>
      <c r="EDJ24" s="17"/>
      <c r="EDK24" s="17"/>
      <c r="EDM24" s="17"/>
      <c r="EDN24" s="60"/>
      <c r="EDT24" s="17"/>
      <c r="EDV24" s="17"/>
      <c r="EDW24" s="17"/>
      <c r="EDY24" s="17"/>
      <c r="EDZ24" s="60"/>
      <c r="EEF24" s="17"/>
      <c r="EEH24" s="17"/>
      <c r="EEI24" s="17"/>
      <c r="EEK24" s="17"/>
      <c r="EEL24" s="60"/>
      <c r="EER24" s="17"/>
      <c r="EET24" s="17"/>
      <c r="EEU24" s="17"/>
      <c r="EEW24" s="17"/>
      <c r="EEX24" s="60"/>
      <c r="EFD24" s="17"/>
      <c r="EFF24" s="17"/>
      <c r="EFG24" s="17"/>
      <c r="EFI24" s="17"/>
      <c r="EFJ24" s="60"/>
      <c r="EFP24" s="17"/>
      <c r="EFR24" s="17"/>
      <c r="EFS24" s="17"/>
      <c r="EFU24" s="17"/>
      <c r="EFV24" s="60"/>
      <c r="EGB24" s="17"/>
      <c r="EGD24" s="17"/>
      <c r="EGE24" s="17"/>
      <c r="EGG24" s="17"/>
      <c r="EGH24" s="60"/>
      <c r="EGN24" s="17"/>
      <c r="EGP24" s="17"/>
      <c r="EGQ24" s="17"/>
      <c r="EGS24" s="17"/>
      <c r="EGT24" s="60"/>
      <c r="EGZ24" s="17"/>
      <c r="EHB24" s="17"/>
      <c r="EHC24" s="17"/>
      <c r="EHE24" s="17"/>
      <c r="EHF24" s="60"/>
      <c r="EHL24" s="17"/>
      <c r="EHN24" s="17"/>
      <c r="EHO24" s="17"/>
      <c r="EHQ24" s="17"/>
      <c r="EHR24" s="60"/>
      <c r="EHX24" s="17"/>
      <c r="EHZ24" s="17"/>
      <c r="EIA24" s="17"/>
      <c r="EIC24" s="17"/>
      <c r="EID24" s="60"/>
      <c r="EIJ24" s="17"/>
      <c r="EIL24" s="17"/>
      <c r="EIM24" s="17"/>
      <c r="EIO24" s="17"/>
      <c r="EIP24" s="60"/>
      <c r="EIV24" s="17"/>
      <c r="EIX24" s="17"/>
      <c r="EIY24" s="17"/>
      <c r="EJA24" s="17"/>
      <c r="EJB24" s="60"/>
      <c r="EJH24" s="17"/>
      <c r="EJJ24" s="17"/>
      <c r="EJK24" s="17"/>
      <c r="EJM24" s="17"/>
      <c r="EJN24" s="60"/>
      <c r="EJT24" s="17"/>
      <c r="EJV24" s="17"/>
      <c r="EJW24" s="17"/>
      <c r="EJY24" s="17"/>
      <c r="EJZ24" s="60"/>
      <c r="EKF24" s="17"/>
      <c r="EKH24" s="17"/>
      <c r="EKI24" s="17"/>
      <c r="EKK24" s="17"/>
      <c r="EKL24" s="60"/>
      <c r="EKR24" s="17"/>
      <c r="EKT24" s="17"/>
      <c r="EKU24" s="17"/>
      <c r="EKW24" s="17"/>
      <c r="EKX24" s="60"/>
      <c r="ELD24" s="17"/>
      <c r="ELF24" s="17"/>
      <c r="ELG24" s="17"/>
      <c r="ELI24" s="17"/>
      <c r="ELJ24" s="60"/>
      <c r="ELP24" s="17"/>
      <c r="ELR24" s="17"/>
      <c r="ELS24" s="17"/>
      <c r="ELU24" s="17"/>
      <c r="ELV24" s="60"/>
      <c r="EMB24" s="17"/>
      <c r="EMD24" s="17"/>
      <c r="EME24" s="17"/>
      <c r="EMG24" s="17"/>
      <c r="EMH24" s="60"/>
      <c r="EMN24" s="17"/>
      <c r="EMP24" s="17"/>
      <c r="EMQ24" s="17"/>
      <c r="EMS24" s="17"/>
      <c r="EMT24" s="60"/>
      <c r="EMZ24" s="17"/>
      <c r="ENB24" s="17"/>
      <c r="ENC24" s="17"/>
      <c r="ENE24" s="17"/>
      <c r="ENF24" s="60"/>
      <c r="ENL24" s="17"/>
      <c r="ENN24" s="17"/>
      <c r="ENO24" s="17"/>
      <c r="ENQ24" s="17"/>
      <c r="ENR24" s="60"/>
      <c r="ENX24" s="17"/>
      <c r="ENZ24" s="17"/>
      <c r="EOA24" s="17"/>
      <c r="EOC24" s="17"/>
      <c r="EOD24" s="60"/>
      <c r="EOJ24" s="17"/>
      <c r="EOL24" s="17"/>
      <c r="EOM24" s="17"/>
      <c r="EOO24" s="17"/>
      <c r="EOP24" s="60"/>
      <c r="EOV24" s="17"/>
      <c r="EOX24" s="17"/>
      <c r="EOY24" s="17"/>
      <c r="EPA24" s="17"/>
      <c r="EPB24" s="60"/>
      <c r="EPH24" s="17"/>
      <c r="EPJ24" s="17"/>
      <c r="EPK24" s="17"/>
      <c r="EPM24" s="17"/>
      <c r="EPN24" s="60"/>
      <c r="EPT24" s="17"/>
      <c r="EPV24" s="17"/>
      <c r="EPW24" s="17"/>
      <c r="EPY24" s="17"/>
      <c r="EPZ24" s="60"/>
      <c r="EQF24" s="17"/>
      <c r="EQH24" s="17"/>
      <c r="EQI24" s="17"/>
      <c r="EQK24" s="17"/>
      <c r="EQL24" s="60"/>
      <c r="EQR24" s="17"/>
      <c r="EQT24" s="17"/>
      <c r="EQU24" s="17"/>
      <c r="EQW24" s="17"/>
      <c r="EQX24" s="60"/>
      <c r="ERD24" s="17"/>
      <c r="ERF24" s="17"/>
      <c r="ERG24" s="17"/>
      <c r="ERI24" s="17"/>
      <c r="ERJ24" s="60"/>
      <c r="ERP24" s="17"/>
      <c r="ERR24" s="17"/>
      <c r="ERS24" s="17"/>
      <c r="ERU24" s="17"/>
      <c r="ERV24" s="60"/>
      <c r="ESB24" s="17"/>
      <c r="ESD24" s="17"/>
      <c r="ESE24" s="17"/>
      <c r="ESG24" s="17"/>
      <c r="ESH24" s="60"/>
      <c r="ESN24" s="17"/>
      <c r="ESP24" s="17"/>
      <c r="ESQ24" s="17"/>
      <c r="ESS24" s="17"/>
      <c r="EST24" s="60"/>
      <c r="ESZ24" s="17"/>
      <c r="ETB24" s="17"/>
      <c r="ETC24" s="17"/>
      <c r="ETE24" s="17"/>
      <c r="ETF24" s="60"/>
      <c r="ETL24" s="17"/>
      <c r="ETN24" s="17"/>
      <c r="ETO24" s="17"/>
      <c r="ETQ24" s="17"/>
      <c r="ETR24" s="60"/>
      <c r="ETX24" s="17"/>
      <c r="ETZ24" s="17"/>
      <c r="EUA24" s="17"/>
      <c r="EUC24" s="17"/>
      <c r="EUD24" s="60"/>
      <c r="EUJ24" s="17"/>
      <c r="EUL24" s="17"/>
      <c r="EUM24" s="17"/>
      <c r="EUO24" s="17"/>
      <c r="EUP24" s="60"/>
      <c r="EUV24" s="17"/>
      <c r="EUX24" s="17"/>
      <c r="EUY24" s="17"/>
      <c r="EVA24" s="17"/>
      <c r="EVB24" s="60"/>
      <c r="EVH24" s="17"/>
      <c r="EVJ24" s="17"/>
      <c r="EVK24" s="17"/>
      <c r="EVM24" s="17"/>
      <c r="EVN24" s="60"/>
      <c r="EVT24" s="17"/>
      <c r="EVV24" s="17"/>
      <c r="EVW24" s="17"/>
      <c r="EVY24" s="17"/>
      <c r="EVZ24" s="60"/>
      <c r="EWF24" s="17"/>
      <c r="EWH24" s="17"/>
      <c r="EWI24" s="17"/>
      <c r="EWK24" s="17"/>
      <c r="EWL24" s="60"/>
      <c r="EWR24" s="17"/>
      <c r="EWT24" s="17"/>
      <c r="EWU24" s="17"/>
      <c r="EWW24" s="17"/>
      <c r="EWX24" s="60"/>
      <c r="EXD24" s="17"/>
      <c r="EXF24" s="17"/>
      <c r="EXG24" s="17"/>
      <c r="EXI24" s="17"/>
      <c r="EXJ24" s="60"/>
      <c r="EXP24" s="17"/>
      <c r="EXR24" s="17"/>
      <c r="EXS24" s="17"/>
      <c r="EXU24" s="17"/>
      <c r="EXV24" s="60"/>
      <c r="EYB24" s="17"/>
      <c r="EYD24" s="17"/>
      <c r="EYE24" s="17"/>
      <c r="EYG24" s="17"/>
      <c r="EYH24" s="60"/>
      <c r="EYN24" s="17"/>
      <c r="EYP24" s="17"/>
      <c r="EYQ24" s="17"/>
      <c r="EYS24" s="17"/>
      <c r="EYT24" s="60"/>
      <c r="EYZ24" s="17"/>
      <c r="EZB24" s="17"/>
      <c r="EZC24" s="17"/>
      <c r="EZE24" s="17"/>
      <c r="EZF24" s="60"/>
      <c r="EZL24" s="17"/>
      <c r="EZN24" s="17"/>
      <c r="EZO24" s="17"/>
      <c r="EZQ24" s="17"/>
      <c r="EZR24" s="60"/>
      <c r="EZX24" s="17"/>
      <c r="EZZ24" s="17"/>
      <c r="FAA24" s="17"/>
      <c r="FAC24" s="17"/>
      <c r="FAD24" s="60"/>
      <c r="FAJ24" s="17"/>
      <c r="FAL24" s="17"/>
      <c r="FAM24" s="17"/>
      <c r="FAO24" s="17"/>
      <c r="FAP24" s="60"/>
      <c r="FAV24" s="17"/>
      <c r="FAX24" s="17"/>
      <c r="FAY24" s="17"/>
      <c r="FBA24" s="17"/>
      <c r="FBB24" s="60"/>
      <c r="FBH24" s="17"/>
      <c r="FBJ24" s="17"/>
      <c r="FBK24" s="17"/>
      <c r="FBM24" s="17"/>
      <c r="FBN24" s="60"/>
      <c r="FBT24" s="17"/>
      <c r="FBV24" s="17"/>
      <c r="FBW24" s="17"/>
      <c r="FBY24" s="17"/>
      <c r="FBZ24" s="60"/>
      <c r="FCF24" s="17"/>
      <c r="FCH24" s="17"/>
      <c r="FCI24" s="17"/>
      <c r="FCK24" s="17"/>
      <c r="FCL24" s="60"/>
      <c r="FCR24" s="17"/>
      <c r="FCT24" s="17"/>
      <c r="FCU24" s="17"/>
      <c r="FCW24" s="17"/>
      <c r="FCX24" s="60"/>
      <c r="FDD24" s="17"/>
      <c r="FDF24" s="17"/>
      <c r="FDG24" s="17"/>
      <c r="FDI24" s="17"/>
      <c r="FDJ24" s="60"/>
      <c r="FDP24" s="17"/>
      <c r="FDR24" s="17"/>
      <c r="FDS24" s="17"/>
      <c r="FDU24" s="17"/>
      <c r="FDV24" s="60"/>
      <c r="FEB24" s="17"/>
      <c r="FED24" s="17"/>
      <c r="FEE24" s="17"/>
      <c r="FEG24" s="17"/>
      <c r="FEH24" s="60"/>
      <c r="FEN24" s="17"/>
      <c r="FEP24" s="17"/>
      <c r="FEQ24" s="17"/>
      <c r="FES24" s="17"/>
      <c r="FET24" s="60"/>
      <c r="FEZ24" s="17"/>
      <c r="FFB24" s="17"/>
      <c r="FFC24" s="17"/>
      <c r="FFE24" s="17"/>
      <c r="FFF24" s="60"/>
      <c r="FFL24" s="17"/>
      <c r="FFN24" s="17"/>
      <c r="FFO24" s="17"/>
      <c r="FFQ24" s="17"/>
      <c r="FFR24" s="60"/>
      <c r="FFX24" s="17"/>
      <c r="FFZ24" s="17"/>
      <c r="FGA24" s="17"/>
      <c r="FGC24" s="17"/>
      <c r="FGD24" s="60"/>
      <c r="FGJ24" s="17"/>
      <c r="FGL24" s="17"/>
      <c r="FGM24" s="17"/>
      <c r="FGO24" s="17"/>
      <c r="FGP24" s="60"/>
      <c r="FGV24" s="17"/>
      <c r="FGX24" s="17"/>
      <c r="FGY24" s="17"/>
      <c r="FHA24" s="17"/>
      <c r="FHB24" s="60"/>
      <c r="FHH24" s="17"/>
      <c r="FHJ24" s="17"/>
      <c r="FHK24" s="17"/>
      <c r="FHM24" s="17"/>
      <c r="FHN24" s="60"/>
      <c r="FHT24" s="17"/>
      <c r="FHV24" s="17"/>
      <c r="FHW24" s="17"/>
      <c r="FHY24" s="17"/>
      <c r="FHZ24" s="60"/>
      <c r="FIF24" s="17"/>
      <c r="FIH24" s="17"/>
      <c r="FII24" s="17"/>
      <c r="FIK24" s="17"/>
      <c r="FIL24" s="60"/>
      <c r="FIR24" s="17"/>
      <c r="FIT24" s="17"/>
      <c r="FIU24" s="17"/>
      <c r="FIW24" s="17"/>
      <c r="FIX24" s="60"/>
      <c r="FJD24" s="17"/>
      <c r="FJF24" s="17"/>
      <c r="FJG24" s="17"/>
      <c r="FJI24" s="17"/>
      <c r="FJJ24" s="60"/>
      <c r="FJP24" s="17"/>
      <c r="FJR24" s="17"/>
      <c r="FJS24" s="17"/>
      <c r="FJU24" s="17"/>
      <c r="FJV24" s="60"/>
      <c r="FKB24" s="17"/>
      <c r="FKD24" s="17"/>
      <c r="FKE24" s="17"/>
      <c r="FKG24" s="17"/>
      <c r="FKH24" s="60"/>
      <c r="FKN24" s="17"/>
      <c r="FKP24" s="17"/>
      <c r="FKQ24" s="17"/>
      <c r="FKS24" s="17"/>
      <c r="FKT24" s="60"/>
      <c r="FKZ24" s="17"/>
      <c r="FLB24" s="17"/>
      <c r="FLC24" s="17"/>
      <c r="FLE24" s="17"/>
      <c r="FLF24" s="60"/>
      <c r="FLL24" s="17"/>
      <c r="FLN24" s="17"/>
      <c r="FLO24" s="17"/>
      <c r="FLQ24" s="17"/>
      <c r="FLR24" s="60"/>
      <c r="FLX24" s="17"/>
      <c r="FLZ24" s="17"/>
      <c r="FMA24" s="17"/>
      <c r="FMC24" s="17"/>
      <c r="FMD24" s="60"/>
      <c r="FMJ24" s="17"/>
      <c r="FML24" s="17"/>
      <c r="FMM24" s="17"/>
      <c r="FMO24" s="17"/>
      <c r="FMP24" s="60"/>
      <c r="FMV24" s="17"/>
      <c r="FMX24" s="17"/>
      <c r="FMY24" s="17"/>
      <c r="FNA24" s="17"/>
      <c r="FNB24" s="60"/>
      <c r="FNH24" s="17"/>
      <c r="FNJ24" s="17"/>
      <c r="FNK24" s="17"/>
      <c r="FNM24" s="17"/>
      <c r="FNN24" s="60"/>
      <c r="FNT24" s="17"/>
      <c r="FNV24" s="17"/>
      <c r="FNW24" s="17"/>
      <c r="FNY24" s="17"/>
      <c r="FNZ24" s="60"/>
      <c r="FOF24" s="17"/>
      <c r="FOH24" s="17"/>
      <c r="FOI24" s="17"/>
      <c r="FOK24" s="17"/>
      <c r="FOL24" s="60"/>
      <c r="FOR24" s="17"/>
      <c r="FOT24" s="17"/>
      <c r="FOU24" s="17"/>
      <c r="FOW24" s="17"/>
      <c r="FOX24" s="60"/>
      <c r="FPD24" s="17"/>
      <c r="FPF24" s="17"/>
      <c r="FPG24" s="17"/>
      <c r="FPI24" s="17"/>
      <c r="FPJ24" s="60"/>
      <c r="FPP24" s="17"/>
      <c r="FPR24" s="17"/>
      <c r="FPS24" s="17"/>
      <c r="FPU24" s="17"/>
      <c r="FPV24" s="60"/>
      <c r="FQB24" s="17"/>
      <c r="FQD24" s="17"/>
      <c r="FQE24" s="17"/>
      <c r="FQG24" s="17"/>
      <c r="FQH24" s="60"/>
      <c r="FQN24" s="17"/>
      <c r="FQP24" s="17"/>
      <c r="FQQ24" s="17"/>
      <c r="FQS24" s="17"/>
      <c r="FQT24" s="60"/>
      <c r="FQZ24" s="17"/>
      <c r="FRB24" s="17"/>
      <c r="FRC24" s="17"/>
      <c r="FRE24" s="17"/>
      <c r="FRF24" s="60"/>
      <c r="FRL24" s="17"/>
      <c r="FRN24" s="17"/>
      <c r="FRO24" s="17"/>
      <c r="FRQ24" s="17"/>
      <c r="FRR24" s="60"/>
      <c r="FRX24" s="17"/>
      <c r="FRZ24" s="17"/>
      <c r="FSA24" s="17"/>
      <c r="FSC24" s="17"/>
      <c r="FSD24" s="60"/>
      <c r="FSJ24" s="17"/>
      <c r="FSL24" s="17"/>
      <c r="FSM24" s="17"/>
      <c r="FSO24" s="17"/>
      <c r="FSP24" s="60"/>
      <c r="FSV24" s="17"/>
      <c r="FSX24" s="17"/>
      <c r="FSY24" s="17"/>
      <c r="FTA24" s="17"/>
      <c r="FTB24" s="60"/>
      <c r="FTH24" s="17"/>
      <c r="FTJ24" s="17"/>
      <c r="FTK24" s="17"/>
      <c r="FTM24" s="17"/>
      <c r="FTN24" s="60"/>
      <c r="FTT24" s="17"/>
      <c r="FTV24" s="17"/>
      <c r="FTW24" s="17"/>
      <c r="FTY24" s="17"/>
      <c r="FTZ24" s="60"/>
      <c r="FUF24" s="17"/>
      <c r="FUH24" s="17"/>
      <c r="FUI24" s="17"/>
      <c r="FUK24" s="17"/>
      <c r="FUL24" s="60"/>
      <c r="FUR24" s="17"/>
      <c r="FUT24" s="17"/>
      <c r="FUU24" s="17"/>
      <c r="FUW24" s="17"/>
      <c r="FUX24" s="60"/>
      <c r="FVD24" s="17"/>
      <c r="FVF24" s="17"/>
      <c r="FVG24" s="17"/>
      <c r="FVI24" s="17"/>
      <c r="FVJ24" s="60"/>
      <c r="FVP24" s="17"/>
      <c r="FVR24" s="17"/>
      <c r="FVS24" s="17"/>
      <c r="FVU24" s="17"/>
      <c r="FVV24" s="60"/>
      <c r="FWB24" s="17"/>
      <c r="FWD24" s="17"/>
      <c r="FWE24" s="17"/>
      <c r="FWG24" s="17"/>
      <c r="FWH24" s="60"/>
      <c r="FWN24" s="17"/>
      <c r="FWP24" s="17"/>
      <c r="FWQ24" s="17"/>
      <c r="FWS24" s="17"/>
      <c r="FWT24" s="60"/>
      <c r="FWZ24" s="17"/>
      <c r="FXB24" s="17"/>
      <c r="FXC24" s="17"/>
      <c r="FXE24" s="17"/>
      <c r="FXF24" s="60"/>
      <c r="FXL24" s="17"/>
      <c r="FXN24" s="17"/>
      <c r="FXO24" s="17"/>
      <c r="FXQ24" s="17"/>
      <c r="FXR24" s="60"/>
      <c r="FXX24" s="17"/>
      <c r="FXZ24" s="17"/>
      <c r="FYA24" s="17"/>
      <c r="FYC24" s="17"/>
      <c r="FYD24" s="60"/>
      <c r="FYJ24" s="17"/>
      <c r="FYL24" s="17"/>
      <c r="FYM24" s="17"/>
      <c r="FYO24" s="17"/>
      <c r="FYP24" s="60"/>
      <c r="FYV24" s="17"/>
      <c r="FYX24" s="17"/>
      <c r="FYY24" s="17"/>
      <c r="FZA24" s="17"/>
      <c r="FZB24" s="60"/>
      <c r="FZH24" s="17"/>
      <c r="FZJ24" s="17"/>
      <c r="FZK24" s="17"/>
      <c r="FZM24" s="17"/>
      <c r="FZN24" s="60"/>
      <c r="FZT24" s="17"/>
      <c r="FZV24" s="17"/>
      <c r="FZW24" s="17"/>
      <c r="FZY24" s="17"/>
      <c r="FZZ24" s="60"/>
      <c r="GAF24" s="17"/>
      <c r="GAH24" s="17"/>
      <c r="GAI24" s="17"/>
      <c r="GAK24" s="17"/>
      <c r="GAL24" s="60"/>
      <c r="GAR24" s="17"/>
      <c r="GAT24" s="17"/>
      <c r="GAU24" s="17"/>
      <c r="GAW24" s="17"/>
      <c r="GAX24" s="60"/>
      <c r="GBD24" s="17"/>
      <c r="GBF24" s="17"/>
      <c r="GBG24" s="17"/>
      <c r="GBI24" s="17"/>
      <c r="GBJ24" s="60"/>
      <c r="GBP24" s="17"/>
      <c r="GBR24" s="17"/>
      <c r="GBS24" s="17"/>
      <c r="GBU24" s="17"/>
      <c r="GBV24" s="60"/>
      <c r="GCB24" s="17"/>
      <c r="GCD24" s="17"/>
      <c r="GCE24" s="17"/>
      <c r="GCG24" s="17"/>
      <c r="GCH24" s="60"/>
      <c r="GCN24" s="17"/>
      <c r="GCP24" s="17"/>
      <c r="GCQ24" s="17"/>
      <c r="GCS24" s="17"/>
      <c r="GCT24" s="60"/>
      <c r="GCZ24" s="17"/>
      <c r="GDB24" s="17"/>
      <c r="GDC24" s="17"/>
      <c r="GDE24" s="17"/>
      <c r="GDF24" s="60"/>
      <c r="GDL24" s="17"/>
      <c r="GDN24" s="17"/>
      <c r="GDO24" s="17"/>
      <c r="GDQ24" s="17"/>
      <c r="GDR24" s="60"/>
      <c r="GDX24" s="17"/>
      <c r="GDZ24" s="17"/>
      <c r="GEA24" s="17"/>
      <c r="GEC24" s="17"/>
      <c r="GED24" s="60"/>
      <c r="GEJ24" s="17"/>
      <c r="GEL24" s="17"/>
      <c r="GEM24" s="17"/>
      <c r="GEO24" s="17"/>
      <c r="GEP24" s="60"/>
      <c r="GEV24" s="17"/>
      <c r="GEX24" s="17"/>
      <c r="GEY24" s="17"/>
      <c r="GFA24" s="17"/>
      <c r="GFB24" s="60"/>
      <c r="GFH24" s="17"/>
      <c r="GFJ24" s="17"/>
      <c r="GFK24" s="17"/>
      <c r="GFM24" s="17"/>
      <c r="GFN24" s="60"/>
      <c r="GFT24" s="17"/>
      <c r="GFV24" s="17"/>
      <c r="GFW24" s="17"/>
      <c r="GFY24" s="17"/>
      <c r="GFZ24" s="60"/>
      <c r="GGF24" s="17"/>
      <c r="GGH24" s="17"/>
      <c r="GGI24" s="17"/>
      <c r="GGK24" s="17"/>
      <c r="GGL24" s="60"/>
      <c r="GGR24" s="17"/>
      <c r="GGT24" s="17"/>
      <c r="GGU24" s="17"/>
      <c r="GGW24" s="17"/>
      <c r="GGX24" s="60"/>
      <c r="GHD24" s="17"/>
      <c r="GHF24" s="17"/>
      <c r="GHG24" s="17"/>
      <c r="GHI24" s="17"/>
      <c r="GHJ24" s="60"/>
      <c r="GHP24" s="17"/>
      <c r="GHR24" s="17"/>
      <c r="GHS24" s="17"/>
      <c r="GHU24" s="17"/>
      <c r="GHV24" s="60"/>
      <c r="GIB24" s="17"/>
      <c r="GID24" s="17"/>
      <c r="GIE24" s="17"/>
      <c r="GIG24" s="17"/>
      <c r="GIH24" s="60"/>
      <c r="GIN24" s="17"/>
      <c r="GIP24" s="17"/>
      <c r="GIQ24" s="17"/>
      <c r="GIS24" s="17"/>
      <c r="GIT24" s="60"/>
      <c r="GIZ24" s="17"/>
      <c r="GJB24" s="17"/>
      <c r="GJC24" s="17"/>
      <c r="GJE24" s="17"/>
      <c r="GJF24" s="60"/>
      <c r="GJL24" s="17"/>
      <c r="GJN24" s="17"/>
      <c r="GJO24" s="17"/>
      <c r="GJQ24" s="17"/>
      <c r="GJR24" s="60"/>
      <c r="GJX24" s="17"/>
      <c r="GJZ24" s="17"/>
      <c r="GKA24" s="17"/>
      <c r="GKC24" s="17"/>
      <c r="GKD24" s="60"/>
      <c r="GKJ24" s="17"/>
      <c r="GKL24" s="17"/>
      <c r="GKM24" s="17"/>
      <c r="GKO24" s="17"/>
      <c r="GKP24" s="60"/>
      <c r="GKV24" s="17"/>
      <c r="GKX24" s="17"/>
      <c r="GKY24" s="17"/>
      <c r="GLA24" s="17"/>
      <c r="GLB24" s="60"/>
      <c r="GLH24" s="17"/>
      <c r="GLJ24" s="17"/>
      <c r="GLK24" s="17"/>
      <c r="GLM24" s="17"/>
      <c r="GLN24" s="60"/>
      <c r="GLT24" s="17"/>
      <c r="GLV24" s="17"/>
      <c r="GLW24" s="17"/>
      <c r="GLY24" s="17"/>
      <c r="GLZ24" s="60"/>
      <c r="GMF24" s="17"/>
      <c r="GMH24" s="17"/>
      <c r="GMI24" s="17"/>
      <c r="GMK24" s="17"/>
      <c r="GML24" s="60"/>
      <c r="GMR24" s="17"/>
      <c r="GMT24" s="17"/>
      <c r="GMU24" s="17"/>
      <c r="GMW24" s="17"/>
      <c r="GMX24" s="60"/>
      <c r="GND24" s="17"/>
      <c r="GNF24" s="17"/>
      <c r="GNG24" s="17"/>
      <c r="GNI24" s="17"/>
      <c r="GNJ24" s="60"/>
      <c r="GNP24" s="17"/>
      <c r="GNR24" s="17"/>
      <c r="GNS24" s="17"/>
      <c r="GNU24" s="17"/>
      <c r="GNV24" s="60"/>
      <c r="GOB24" s="17"/>
      <c r="GOD24" s="17"/>
      <c r="GOE24" s="17"/>
      <c r="GOG24" s="17"/>
      <c r="GOH24" s="60"/>
      <c r="GON24" s="17"/>
      <c r="GOP24" s="17"/>
      <c r="GOQ24" s="17"/>
      <c r="GOS24" s="17"/>
      <c r="GOT24" s="60"/>
      <c r="GOZ24" s="17"/>
      <c r="GPB24" s="17"/>
      <c r="GPC24" s="17"/>
      <c r="GPE24" s="17"/>
      <c r="GPF24" s="60"/>
      <c r="GPL24" s="17"/>
      <c r="GPN24" s="17"/>
      <c r="GPO24" s="17"/>
      <c r="GPQ24" s="17"/>
      <c r="GPR24" s="60"/>
      <c r="GPX24" s="17"/>
      <c r="GPZ24" s="17"/>
      <c r="GQA24" s="17"/>
      <c r="GQC24" s="17"/>
      <c r="GQD24" s="60"/>
      <c r="GQJ24" s="17"/>
      <c r="GQL24" s="17"/>
      <c r="GQM24" s="17"/>
      <c r="GQO24" s="17"/>
      <c r="GQP24" s="60"/>
      <c r="GQV24" s="17"/>
      <c r="GQX24" s="17"/>
      <c r="GQY24" s="17"/>
      <c r="GRA24" s="17"/>
      <c r="GRB24" s="60"/>
      <c r="GRH24" s="17"/>
      <c r="GRJ24" s="17"/>
      <c r="GRK24" s="17"/>
      <c r="GRM24" s="17"/>
      <c r="GRN24" s="60"/>
      <c r="GRT24" s="17"/>
      <c r="GRV24" s="17"/>
      <c r="GRW24" s="17"/>
      <c r="GRY24" s="17"/>
      <c r="GRZ24" s="60"/>
      <c r="GSF24" s="17"/>
      <c r="GSH24" s="17"/>
      <c r="GSI24" s="17"/>
      <c r="GSK24" s="17"/>
      <c r="GSL24" s="60"/>
      <c r="GSR24" s="17"/>
      <c r="GST24" s="17"/>
      <c r="GSU24" s="17"/>
      <c r="GSW24" s="17"/>
      <c r="GSX24" s="60"/>
      <c r="GTD24" s="17"/>
      <c r="GTF24" s="17"/>
      <c r="GTG24" s="17"/>
      <c r="GTI24" s="17"/>
      <c r="GTJ24" s="60"/>
      <c r="GTP24" s="17"/>
      <c r="GTR24" s="17"/>
      <c r="GTS24" s="17"/>
      <c r="GTU24" s="17"/>
      <c r="GTV24" s="60"/>
      <c r="GUB24" s="17"/>
      <c r="GUD24" s="17"/>
      <c r="GUE24" s="17"/>
      <c r="GUG24" s="17"/>
      <c r="GUH24" s="60"/>
      <c r="GUN24" s="17"/>
      <c r="GUP24" s="17"/>
      <c r="GUQ24" s="17"/>
      <c r="GUS24" s="17"/>
      <c r="GUT24" s="60"/>
      <c r="GUZ24" s="17"/>
      <c r="GVB24" s="17"/>
      <c r="GVC24" s="17"/>
      <c r="GVE24" s="17"/>
      <c r="GVF24" s="60"/>
      <c r="GVL24" s="17"/>
      <c r="GVN24" s="17"/>
      <c r="GVO24" s="17"/>
      <c r="GVQ24" s="17"/>
      <c r="GVR24" s="60"/>
      <c r="GVX24" s="17"/>
      <c r="GVZ24" s="17"/>
      <c r="GWA24" s="17"/>
      <c r="GWC24" s="17"/>
      <c r="GWD24" s="60"/>
      <c r="GWJ24" s="17"/>
      <c r="GWL24" s="17"/>
      <c r="GWM24" s="17"/>
      <c r="GWO24" s="17"/>
      <c r="GWP24" s="60"/>
      <c r="GWV24" s="17"/>
      <c r="GWX24" s="17"/>
      <c r="GWY24" s="17"/>
      <c r="GXA24" s="17"/>
      <c r="GXB24" s="60"/>
      <c r="GXH24" s="17"/>
      <c r="GXJ24" s="17"/>
      <c r="GXK24" s="17"/>
      <c r="GXM24" s="17"/>
      <c r="GXN24" s="60"/>
      <c r="GXT24" s="17"/>
      <c r="GXV24" s="17"/>
      <c r="GXW24" s="17"/>
      <c r="GXY24" s="17"/>
      <c r="GXZ24" s="60"/>
      <c r="GYF24" s="17"/>
      <c r="GYH24" s="17"/>
      <c r="GYI24" s="17"/>
      <c r="GYK24" s="17"/>
      <c r="GYL24" s="60"/>
      <c r="GYR24" s="17"/>
      <c r="GYT24" s="17"/>
      <c r="GYU24" s="17"/>
      <c r="GYW24" s="17"/>
      <c r="GYX24" s="60"/>
      <c r="GZD24" s="17"/>
      <c r="GZF24" s="17"/>
      <c r="GZG24" s="17"/>
      <c r="GZI24" s="17"/>
      <c r="GZJ24" s="60"/>
      <c r="GZP24" s="17"/>
      <c r="GZR24" s="17"/>
      <c r="GZS24" s="17"/>
      <c r="GZU24" s="17"/>
      <c r="GZV24" s="60"/>
      <c r="HAB24" s="17"/>
      <c r="HAD24" s="17"/>
      <c r="HAE24" s="17"/>
      <c r="HAG24" s="17"/>
      <c r="HAH24" s="60"/>
      <c r="HAN24" s="17"/>
      <c r="HAP24" s="17"/>
      <c r="HAQ24" s="17"/>
      <c r="HAS24" s="17"/>
      <c r="HAT24" s="60"/>
      <c r="HAZ24" s="17"/>
      <c r="HBB24" s="17"/>
      <c r="HBC24" s="17"/>
      <c r="HBE24" s="17"/>
      <c r="HBF24" s="60"/>
      <c r="HBL24" s="17"/>
      <c r="HBN24" s="17"/>
      <c r="HBO24" s="17"/>
      <c r="HBQ24" s="17"/>
      <c r="HBR24" s="60"/>
      <c r="HBX24" s="17"/>
      <c r="HBZ24" s="17"/>
      <c r="HCA24" s="17"/>
      <c r="HCC24" s="17"/>
      <c r="HCD24" s="60"/>
      <c r="HCJ24" s="17"/>
      <c r="HCL24" s="17"/>
      <c r="HCM24" s="17"/>
      <c r="HCO24" s="17"/>
      <c r="HCP24" s="60"/>
      <c r="HCV24" s="17"/>
      <c r="HCX24" s="17"/>
      <c r="HCY24" s="17"/>
      <c r="HDA24" s="17"/>
      <c r="HDB24" s="60"/>
      <c r="HDH24" s="17"/>
      <c r="HDJ24" s="17"/>
      <c r="HDK24" s="17"/>
      <c r="HDM24" s="17"/>
      <c r="HDN24" s="60"/>
      <c r="HDT24" s="17"/>
      <c r="HDV24" s="17"/>
      <c r="HDW24" s="17"/>
      <c r="HDY24" s="17"/>
      <c r="HDZ24" s="60"/>
      <c r="HEF24" s="17"/>
      <c r="HEH24" s="17"/>
      <c r="HEI24" s="17"/>
      <c r="HEK24" s="17"/>
      <c r="HEL24" s="60"/>
      <c r="HER24" s="17"/>
      <c r="HET24" s="17"/>
      <c r="HEU24" s="17"/>
      <c r="HEW24" s="17"/>
      <c r="HEX24" s="60"/>
      <c r="HFD24" s="17"/>
      <c r="HFF24" s="17"/>
      <c r="HFG24" s="17"/>
      <c r="HFI24" s="17"/>
      <c r="HFJ24" s="60"/>
      <c r="HFP24" s="17"/>
      <c r="HFR24" s="17"/>
      <c r="HFS24" s="17"/>
      <c r="HFU24" s="17"/>
      <c r="HFV24" s="60"/>
      <c r="HGB24" s="17"/>
      <c r="HGD24" s="17"/>
      <c r="HGE24" s="17"/>
      <c r="HGG24" s="17"/>
      <c r="HGH24" s="60"/>
      <c r="HGN24" s="17"/>
      <c r="HGP24" s="17"/>
      <c r="HGQ24" s="17"/>
      <c r="HGS24" s="17"/>
      <c r="HGT24" s="60"/>
      <c r="HGZ24" s="17"/>
      <c r="HHB24" s="17"/>
      <c r="HHC24" s="17"/>
      <c r="HHE24" s="17"/>
      <c r="HHF24" s="60"/>
      <c r="HHL24" s="17"/>
      <c r="HHN24" s="17"/>
      <c r="HHO24" s="17"/>
      <c r="HHQ24" s="17"/>
      <c r="HHR24" s="60"/>
      <c r="HHX24" s="17"/>
      <c r="HHZ24" s="17"/>
      <c r="HIA24" s="17"/>
      <c r="HIC24" s="17"/>
      <c r="HID24" s="60"/>
      <c r="HIJ24" s="17"/>
      <c r="HIL24" s="17"/>
      <c r="HIM24" s="17"/>
      <c r="HIO24" s="17"/>
      <c r="HIP24" s="60"/>
      <c r="HIV24" s="17"/>
      <c r="HIX24" s="17"/>
      <c r="HIY24" s="17"/>
      <c r="HJA24" s="17"/>
      <c r="HJB24" s="60"/>
      <c r="HJH24" s="17"/>
      <c r="HJJ24" s="17"/>
      <c r="HJK24" s="17"/>
      <c r="HJM24" s="17"/>
      <c r="HJN24" s="60"/>
      <c r="HJT24" s="17"/>
      <c r="HJV24" s="17"/>
      <c r="HJW24" s="17"/>
      <c r="HJY24" s="17"/>
      <c r="HJZ24" s="60"/>
      <c r="HKF24" s="17"/>
      <c r="HKH24" s="17"/>
      <c r="HKI24" s="17"/>
      <c r="HKK24" s="17"/>
      <c r="HKL24" s="60"/>
      <c r="HKR24" s="17"/>
      <c r="HKT24" s="17"/>
      <c r="HKU24" s="17"/>
      <c r="HKW24" s="17"/>
      <c r="HKX24" s="60"/>
      <c r="HLD24" s="17"/>
      <c r="HLF24" s="17"/>
      <c r="HLG24" s="17"/>
      <c r="HLI24" s="17"/>
      <c r="HLJ24" s="60"/>
      <c r="HLP24" s="17"/>
      <c r="HLR24" s="17"/>
      <c r="HLS24" s="17"/>
      <c r="HLU24" s="17"/>
      <c r="HLV24" s="60"/>
      <c r="HMB24" s="17"/>
      <c r="HMD24" s="17"/>
      <c r="HME24" s="17"/>
      <c r="HMG24" s="17"/>
      <c r="HMH24" s="60"/>
      <c r="HMN24" s="17"/>
      <c r="HMP24" s="17"/>
      <c r="HMQ24" s="17"/>
      <c r="HMS24" s="17"/>
      <c r="HMT24" s="60"/>
      <c r="HMZ24" s="17"/>
      <c r="HNB24" s="17"/>
      <c r="HNC24" s="17"/>
      <c r="HNE24" s="17"/>
      <c r="HNF24" s="60"/>
      <c r="HNL24" s="17"/>
      <c r="HNN24" s="17"/>
      <c r="HNO24" s="17"/>
      <c r="HNQ24" s="17"/>
      <c r="HNR24" s="60"/>
      <c r="HNX24" s="17"/>
      <c r="HNZ24" s="17"/>
      <c r="HOA24" s="17"/>
      <c r="HOC24" s="17"/>
      <c r="HOD24" s="60"/>
      <c r="HOJ24" s="17"/>
      <c r="HOL24" s="17"/>
      <c r="HOM24" s="17"/>
      <c r="HOO24" s="17"/>
      <c r="HOP24" s="60"/>
      <c r="HOV24" s="17"/>
      <c r="HOX24" s="17"/>
      <c r="HOY24" s="17"/>
      <c r="HPA24" s="17"/>
      <c r="HPB24" s="60"/>
      <c r="HPH24" s="17"/>
      <c r="HPJ24" s="17"/>
      <c r="HPK24" s="17"/>
      <c r="HPM24" s="17"/>
      <c r="HPN24" s="60"/>
      <c r="HPT24" s="17"/>
      <c r="HPV24" s="17"/>
      <c r="HPW24" s="17"/>
      <c r="HPY24" s="17"/>
      <c r="HPZ24" s="60"/>
      <c r="HQF24" s="17"/>
      <c r="HQH24" s="17"/>
      <c r="HQI24" s="17"/>
      <c r="HQK24" s="17"/>
      <c r="HQL24" s="60"/>
      <c r="HQR24" s="17"/>
      <c r="HQT24" s="17"/>
      <c r="HQU24" s="17"/>
      <c r="HQW24" s="17"/>
      <c r="HQX24" s="60"/>
      <c r="HRD24" s="17"/>
      <c r="HRF24" s="17"/>
      <c r="HRG24" s="17"/>
      <c r="HRI24" s="17"/>
      <c r="HRJ24" s="60"/>
      <c r="HRP24" s="17"/>
      <c r="HRR24" s="17"/>
      <c r="HRS24" s="17"/>
      <c r="HRU24" s="17"/>
      <c r="HRV24" s="60"/>
      <c r="HSB24" s="17"/>
      <c r="HSD24" s="17"/>
      <c r="HSE24" s="17"/>
      <c r="HSG24" s="17"/>
      <c r="HSH24" s="60"/>
      <c r="HSN24" s="17"/>
      <c r="HSP24" s="17"/>
      <c r="HSQ24" s="17"/>
      <c r="HSS24" s="17"/>
      <c r="HST24" s="60"/>
      <c r="HSZ24" s="17"/>
      <c r="HTB24" s="17"/>
      <c r="HTC24" s="17"/>
      <c r="HTE24" s="17"/>
      <c r="HTF24" s="60"/>
      <c r="HTL24" s="17"/>
      <c r="HTN24" s="17"/>
      <c r="HTO24" s="17"/>
      <c r="HTQ24" s="17"/>
      <c r="HTR24" s="60"/>
      <c r="HTX24" s="17"/>
      <c r="HTZ24" s="17"/>
      <c r="HUA24" s="17"/>
      <c r="HUC24" s="17"/>
      <c r="HUD24" s="60"/>
      <c r="HUJ24" s="17"/>
      <c r="HUL24" s="17"/>
      <c r="HUM24" s="17"/>
      <c r="HUO24" s="17"/>
      <c r="HUP24" s="60"/>
      <c r="HUV24" s="17"/>
      <c r="HUX24" s="17"/>
      <c r="HUY24" s="17"/>
      <c r="HVA24" s="17"/>
      <c r="HVB24" s="60"/>
      <c r="HVH24" s="17"/>
      <c r="HVJ24" s="17"/>
      <c r="HVK24" s="17"/>
      <c r="HVM24" s="17"/>
      <c r="HVN24" s="60"/>
      <c r="HVT24" s="17"/>
      <c r="HVV24" s="17"/>
      <c r="HVW24" s="17"/>
      <c r="HVY24" s="17"/>
      <c r="HVZ24" s="60"/>
      <c r="HWF24" s="17"/>
      <c r="HWH24" s="17"/>
      <c r="HWI24" s="17"/>
      <c r="HWK24" s="17"/>
      <c r="HWL24" s="60"/>
      <c r="HWR24" s="17"/>
      <c r="HWT24" s="17"/>
      <c r="HWU24" s="17"/>
      <c r="HWW24" s="17"/>
      <c r="HWX24" s="60"/>
      <c r="HXD24" s="17"/>
      <c r="HXF24" s="17"/>
      <c r="HXG24" s="17"/>
      <c r="HXI24" s="17"/>
      <c r="HXJ24" s="60"/>
      <c r="HXP24" s="17"/>
      <c r="HXR24" s="17"/>
      <c r="HXS24" s="17"/>
      <c r="HXU24" s="17"/>
      <c r="HXV24" s="60"/>
      <c r="HYB24" s="17"/>
      <c r="HYD24" s="17"/>
      <c r="HYE24" s="17"/>
      <c r="HYG24" s="17"/>
      <c r="HYH24" s="60"/>
      <c r="HYN24" s="17"/>
      <c r="HYP24" s="17"/>
      <c r="HYQ24" s="17"/>
      <c r="HYS24" s="17"/>
      <c r="HYT24" s="60"/>
      <c r="HYZ24" s="17"/>
      <c r="HZB24" s="17"/>
      <c r="HZC24" s="17"/>
      <c r="HZE24" s="17"/>
      <c r="HZF24" s="60"/>
      <c r="HZL24" s="17"/>
      <c r="HZN24" s="17"/>
      <c r="HZO24" s="17"/>
      <c r="HZQ24" s="17"/>
      <c r="HZR24" s="60"/>
      <c r="HZX24" s="17"/>
      <c r="HZZ24" s="17"/>
      <c r="IAA24" s="17"/>
      <c r="IAC24" s="17"/>
      <c r="IAD24" s="60"/>
      <c r="IAJ24" s="17"/>
      <c r="IAL24" s="17"/>
      <c r="IAM24" s="17"/>
      <c r="IAO24" s="17"/>
      <c r="IAP24" s="60"/>
      <c r="IAV24" s="17"/>
      <c r="IAX24" s="17"/>
      <c r="IAY24" s="17"/>
      <c r="IBA24" s="17"/>
      <c r="IBB24" s="60"/>
      <c r="IBH24" s="17"/>
      <c r="IBJ24" s="17"/>
      <c r="IBK24" s="17"/>
      <c r="IBM24" s="17"/>
      <c r="IBN24" s="60"/>
      <c r="IBT24" s="17"/>
      <c r="IBV24" s="17"/>
      <c r="IBW24" s="17"/>
      <c r="IBY24" s="17"/>
      <c r="IBZ24" s="60"/>
      <c r="ICF24" s="17"/>
      <c r="ICH24" s="17"/>
      <c r="ICI24" s="17"/>
      <c r="ICK24" s="17"/>
      <c r="ICL24" s="60"/>
      <c r="ICR24" s="17"/>
      <c r="ICT24" s="17"/>
      <c r="ICU24" s="17"/>
      <c r="ICW24" s="17"/>
      <c r="ICX24" s="60"/>
      <c r="IDD24" s="17"/>
      <c r="IDF24" s="17"/>
      <c r="IDG24" s="17"/>
      <c r="IDI24" s="17"/>
      <c r="IDJ24" s="60"/>
      <c r="IDP24" s="17"/>
      <c r="IDR24" s="17"/>
      <c r="IDS24" s="17"/>
      <c r="IDU24" s="17"/>
      <c r="IDV24" s="60"/>
      <c r="IEB24" s="17"/>
      <c r="IED24" s="17"/>
      <c r="IEE24" s="17"/>
      <c r="IEG24" s="17"/>
      <c r="IEH24" s="60"/>
      <c r="IEN24" s="17"/>
      <c r="IEP24" s="17"/>
      <c r="IEQ24" s="17"/>
      <c r="IES24" s="17"/>
      <c r="IET24" s="60"/>
      <c r="IEZ24" s="17"/>
      <c r="IFB24" s="17"/>
      <c r="IFC24" s="17"/>
      <c r="IFE24" s="17"/>
      <c r="IFF24" s="60"/>
      <c r="IFL24" s="17"/>
      <c r="IFN24" s="17"/>
      <c r="IFO24" s="17"/>
      <c r="IFQ24" s="17"/>
      <c r="IFR24" s="60"/>
      <c r="IFX24" s="17"/>
      <c r="IFZ24" s="17"/>
      <c r="IGA24" s="17"/>
      <c r="IGC24" s="17"/>
      <c r="IGD24" s="60"/>
      <c r="IGJ24" s="17"/>
      <c r="IGL24" s="17"/>
      <c r="IGM24" s="17"/>
      <c r="IGO24" s="17"/>
      <c r="IGP24" s="60"/>
      <c r="IGV24" s="17"/>
      <c r="IGX24" s="17"/>
      <c r="IGY24" s="17"/>
      <c r="IHA24" s="17"/>
      <c r="IHB24" s="60"/>
      <c r="IHH24" s="17"/>
      <c r="IHJ24" s="17"/>
      <c r="IHK24" s="17"/>
      <c r="IHM24" s="17"/>
      <c r="IHN24" s="60"/>
      <c r="IHT24" s="17"/>
      <c r="IHV24" s="17"/>
      <c r="IHW24" s="17"/>
      <c r="IHY24" s="17"/>
      <c r="IHZ24" s="60"/>
      <c r="IIF24" s="17"/>
      <c r="IIH24" s="17"/>
      <c r="III24" s="17"/>
      <c r="IIK24" s="17"/>
      <c r="IIL24" s="60"/>
      <c r="IIR24" s="17"/>
      <c r="IIT24" s="17"/>
      <c r="IIU24" s="17"/>
      <c r="IIW24" s="17"/>
      <c r="IIX24" s="60"/>
      <c r="IJD24" s="17"/>
      <c r="IJF24" s="17"/>
      <c r="IJG24" s="17"/>
      <c r="IJI24" s="17"/>
      <c r="IJJ24" s="60"/>
      <c r="IJP24" s="17"/>
      <c r="IJR24" s="17"/>
      <c r="IJS24" s="17"/>
      <c r="IJU24" s="17"/>
      <c r="IJV24" s="60"/>
      <c r="IKB24" s="17"/>
      <c r="IKD24" s="17"/>
      <c r="IKE24" s="17"/>
      <c r="IKG24" s="17"/>
      <c r="IKH24" s="60"/>
      <c r="IKN24" s="17"/>
      <c r="IKP24" s="17"/>
      <c r="IKQ24" s="17"/>
      <c r="IKS24" s="17"/>
      <c r="IKT24" s="60"/>
      <c r="IKZ24" s="17"/>
      <c r="ILB24" s="17"/>
      <c r="ILC24" s="17"/>
      <c r="ILE24" s="17"/>
      <c r="ILF24" s="60"/>
      <c r="ILL24" s="17"/>
      <c r="ILN24" s="17"/>
      <c r="ILO24" s="17"/>
      <c r="ILQ24" s="17"/>
      <c r="ILR24" s="60"/>
      <c r="ILX24" s="17"/>
      <c r="ILZ24" s="17"/>
      <c r="IMA24" s="17"/>
      <c r="IMC24" s="17"/>
      <c r="IMD24" s="60"/>
      <c r="IMJ24" s="17"/>
      <c r="IML24" s="17"/>
      <c r="IMM24" s="17"/>
      <c r="IMO24" s="17"/>
      <c r="IMP24" s="60"/>
      <c r="IMV24" s="17"/>
      <c r="IMX24" s="17"/>
      <c r="IMY24" s="17"/>
      <c r="INA24" s="17"/>
      <c r="INB24" s="60"/>
      <c r="INH24" s="17"/>
      <c r="INJ24" s="17"/>
      <c r="INK24" s="17"/>
      <c r="INM24" s="17"/>
      <c r="INN24" s="60"/>
      <c r="INT24" s="17"/>
      <c r="INV24" s="17"/>
      <c r="INW24" s="17"/>
      <c r="INY24" s="17"/>
      <c r="INZ24" s="60"/>
      <c r="IOF24" s="17"/>
      <c r="IOH24" s="17"/>
      <c r="IOI24" s="17"/>
      <c r="IOK24" s="17"/>
      <c r="IOL24" s="60"/>
      <c r="IOR24" s="17"/>
      <c r="IOT24" s="17"/>
      <c r="IOU24" s="17"/>
      <c r="IOW24" s="17"/>
      <c r="IOX24" s="60"/>
      <c r="IPD24" s="17"/>
      <c r="IPF24" s="17"/>
      <c r="IPG24" s="17"/>
      <c r="IPI24" s="17"/>
      <c r="IPJ24" s="60"/>
      <c r="IPP24" s="17"/>
      <c r="IPR24" s="17"/>
      <c r="IPS24" s="17"/>
      <c r="IPU24" s="17"/>
      <c r="IPV24" s="60"/>
      <c r="IQB24" s="17"/>
      <c r="IQD24" s="17"/>
      <c r="IQE24" s="17"/>
      <c r="IQG24" s="17"/>
      <c r="IQH24" s="60"/>
      <c r="IQN24" s="17"/>
      <c r="IQP24" s="17"/>
      <c r="IQQ24" s="17"/>
      <c r="IQS24" s="17"/>
      <c r="IQT24" s="60"/>
      <c r="IQZ24" s="17"/>
      <c r="IRB24" s="17"/>
      <c r="IRC24" s="17"/>
      <c r="IRE24" s="17"/>
      <c r="IRF24" s="60"/>
      <c r="IRL24" s="17"/>
      <c r="IRN24" s="17"/>
      <c r="IRO24" s="17"/>
      <c r="IRQ24" s="17"/>
      <c r="IRR24" s="60"/>
      <c r="IRX24" s="17"/>
      <c r="IRZ24" s="17"/>
      <c r="ISA24" s="17"/>
      <c r="ISC24" s="17"/>
      <c r="ISD24" s="60"/>
      <c r="ISJ24" s="17"/>
      <c r="ISL24" s="17"/>
      <c r="ISM24" s="17"/>
      <c r="ISO24" s="17"/>
      <c r="ISP24" s="60"/>
      <c r="ISV24" s="17"/>
      <c r="ISX24" s="17"/>
      <c r="ISY24" s="17"/>
      <c r="ITA24" s="17"/>
      <c r="ITB24" s="60"/>
      <c r="ITH24" s="17"/>
      <c r="ITJ24" s="17"/>
      <c r="ITK24" s="17"/>
      <c r="ITM24" s="17"/>
      <c r="ITN24" s="60"/>
      <c r="ITT24" s="17"/>
      <c r="ITV24" s="17"/>
      <c r="ITW24" s="17"/>
      <c r="ITY24" s="17"/>
      <c r="ITZ24" s="60"/>
      <c r="IUF24" s="17"/>
      <c r="IUH24" s="17"/>
      <c r="IUI24" s="17"/>
      <c r="IUK24" s="17"/>
      <c r="IUL24" s="60"/>
      <c r="IUR24" s="17"/>
      <c r="IUT24" s="17"/>
      <c r="IUU24" s="17"/>
      <c r="IUW24" s="17"/>
      <c r="IUX24" s="60"/>
      <c r="IVD24" s="17"/>
      <c r="IVF24" s="17"/>
      <c r="IVG24" s="17"/>
      <c r="IVI24" s="17"/>
      <c r="IVJ24" s="60"/>
      <c r="IVP24" s="17"/>
      <c r="IVR24" s="17"/>
      <c r="IVS24" s="17"/>
      <c r="IVU24" s="17"/>
      <c r="IVV24" s="60"/>
      <c r="IWB24" s="17"/>
      <c r="IWD24" s="17"/>
      <c r="IWE24" s="17"/>
      <c r="IWG24" s="17"/>
      <c r="IWH24" s="60"/>
      <c r="IWN24" s="17"/>
      <c r="IWP24" s="17"/>
      <c r="IWQ24" s="17"/>
      <c r="IWS24" s="17"/>
      <c r="IWT24" s="60"/>
      <c r="IWZ24" s="17"/>
      <c r="IXB24" s="17"/>
      <c r="IXC24" s="17"/>
      <c r="IXE24" s="17"/>
      <c r="IXF24" s="60"/>
      <c r="IXL24" s="17"/>
      <c r="IXN24" s="17"/>
      <c r="IXO24" s="17"/>
      <c r="IXQ24" s="17"/>
      <c r="IXR24" s="60"/>
      <c r="IXX24" s="17"/>
      <c r="IXZ24" s="17"/>
      <c r="IYA24" s="17"/>
      <c r="IYC24" s="17"/>
      <c r="IYD24" s="60"/>
      <c r="IYJ24" s="17"/>
      <c r="IYL24" s="17"/>
      <c r="IYM24" s="17"/>
      <c r="IYO24" s="17"/>
      <c r="IYP24" s="60"/>
      <c r="IYV24" s="17"/>
      <c r="IYX24" s="17"/>
      <c r="IYY24" s="17"/>
      <c r="IZA24" s="17"/>
      <c r="IZB24" s="60"/>
      <c r="IZH24" s="17"/>
      <c r="IZJ24" s="17"/>
      <c r="IZK24" s="17"/>
      <c r="IZM24" s="17"/>
      <c r="IZN24" s="60"/>
      <c r="IZT24" s="17"/>
      <c r="IZV24" s="17"/>
      <c r="IZW24" s="17"/>
      <c r="IZY24" s="17"/>
      <c r="IZZ24" s="60"/>
      <c r="JAF24" s="17"/>
      <c r="JAH24" s="17"/>
      <c r="JAI24" s="17"/>
      <c r="JAK24" s="17"/>
      <c r="JAL24" s="60"/>
      <c r="JAR24" s="17"/>
      <c r="JAT24" s="17"/>
      <c r="JAU24" s="17"/>
      <c r="JAW24" s="17"/>
      <c r="JAX24" s="60"/>
      <c r="JBD24" s="17"/>
      <c r="JBF24" s="17"/>
      <c r="JBG24" s="17"/>
      <c r="JBI24" s="17"/>
      <c r="JBJ24" s="60"/>
      <c r="JBP24" s="17"/>
      <c r="JBR24" s="17"/>
      <c r="JBS24" s="17"/>
      <c r="JBU24" s="17"/>
      <c r="JBV24" s="60"/>
      <c r="JCB24" s="17"/>
      <c r="JCD24" s="17"/>
      <c r="JCE24" s="17"/>
      <c r="JCG24" s="17"/>
      <c r="JCH24" s="60"/>
      <c r="JCN24" s="17"/>
      <c r="JCP24" s="17"/>
      <c r="JCQ24" s="17"/>
      <c r="JCS24" s="17"/>
      <c r="JCT24" s="60"/>
      <c r="JCZ24" s="17"/>
      <c r="JDB24" s="17"/>
      <c r="JDC24" s="17"/>
      <c r="JDE24" s="17"/>
      <c r="JDF24" s="60"/>
      <c r="JDL24" s="17"/>
      <c r="JDN24" s="17"/>
      <c r="JDO24" s="17"/>
      <c r="JDQ24" s="17"/>
      <c r="JDR24" s="60"/>
      <c r="JDX24" s="17"/>
      <c r="JDZ24" s="17"/>
      <c r="JEA24" s="17"/>
      <c r="JEC24" s="17"/>
      <c r="JED24" s="60"/>
      <c r="JEJ24" s="17"/>
      <c r="JEL24" s="17"/>
      <c r="JEM24" s="17"/>
      <c r="JEO24" s="17"/>
      <c r="JEP24" s="60"/>
      <c r="JEV24" s="17"/>
      <c r="JEX24" s="17"/>
      <c r="JEY24" s="17"/>
      <c r="JFA24" s="17"/>
      <c r="JFB24" s="60"/>
      <c r="JFH24" s="17"/>
      <c r="JFJ24" s="17"/>
      <c r="JFK24" s="17"/>
      <c r="JFM24" s="17"/>
      <c r="JFN24" s="60"/>
      <c r="JFT24" s="17"/>
      <c r="JFV24" s="17"/>
      <c r="JFW24" s="17"/>
      <c r="JFY24" s="17"/>
      <c r="JFZ24" s="60"/>
      <c r="JGF24" s="17"/>
      <c r="JGH24" s="17"/>
      <c r="JGI24" s="17"/>
      <c r="JGK24" s="17"/>
      <c r="JGL24" s="60"/>
      <c r="JGR24" s="17"/>
      <c r="JGT24" s="17"/>
      <c r="JGU24" s="17"/>
      <c r="JGW24" s="17"/>
      <c r="JGX24" s="60"/>
      <c r="JHD24" s="17"/>
      <c r="JHF24" s="17"/>
      <c r="JHG24" s="17"/>
      <c r="JHI24" s="17"/>
      <c r="JHJ24" s="60"/>
      <c r="JHP24" s="17"/>
      <c r="JHR24" s="17"/>
      <c r="JHS24" s="17"/>
      <c r="JHU24" s="17"/>
      <c r="JHV24" s="60"/>
      <c r="JIB24" s="17"/>
      <c r="JID24" s="17"/>
      <c r="JIE24" s="17"/>
      <c r="JIG24" s="17"/>
      <c r="JIH24" s="60"/>
      <c r="JIN24" s="17"/>
      <c r="JIP24" s="17"/>
      <c r="JIQ24" s="17"/>
      <c r="JIS24" s="17"/>
      <c r="JIT24" s="60"/>
      <c r="JIZ24" s="17"/>
      <c r="JJB24" s="17"/>
      <c r="JJC24" s="17"/>
      <c r="JJE24" s="17"/>
      <c r="JJF24" s="60"/>
      <c r="JJL24" s="17"/>
      <c r="JJN24" s="17"/>
      <c r="JJO24" s="17"/>
      <c r="JJQ24" s="17"/>
      <c r="JJR24" s="60"/>
      <c r="JJX24" s="17"/>
      <c r="JJZ24" s="17"/>
      <c r="JKA24" s="17"/>
      <c r="JKC24" s="17"/>
      <c r="JKD24" s="60"/>
      <c r="JKJ24" s="17"/>
      <c r="JKL24" s="17"/>
      <c r="JKM24" s="17"/>
      <c r="JKO24" s="17"/>
      <c r="JKP24" s="60"/>
      <c r="JKV24" s="17"/>
      <c r="JKX24" s="17"/>
      <c r="JKY24" s="17"/>
      <c r="JLA24" s="17"/>
      <c r="JLB24" s="60"/>
      <c r="JLH24" s="17"/>
      <c r="JLJ24" s="17"/>
      <c r="JLK24" s="17"/>
      <c r="JLM24" s="17"/>
      <c r="JLN24" s="60"/>
      <c r="JLT24" s="17"/>
      <c r="JLV24" s="17"/>
      <c r="JLW24" s="17"/>
      <c r="JLY24" s="17"/>
      <c r="JLZ24" s="60"/>
      <c r="JMF24" s="17"/>
      <c r="JMH24" s="17"/>
      <c r="JMI24" s="17"/>
      <c r="JMK24" s="17"/>
      <c r="JML24" s="60"/>
      <c r="JMR24" s="17"/>
      <c r="JMT24" s="17"/>
      <c r="JMU24" s="17"/>
      <c r="JMW24" s="17"/>
      <c r="JMX24" s="60"/>
      <c r="JND24" s="17"/>
      <c r="JNF24" s="17"/>
      <c r="JNG24" s="17"/>
      <c r="JNI24" s="17"/>
      <c r="JNJ24" s="60"/>
      <c r="JNP24" s="17"/>
      <c r="JNR24" s="17"/>
      <c r="JNS24" s="17"/>
      <c r="JNU24" s="17"/>
      <c r="JNV24" s="60"/>
      <c r="JOB24" s="17"/>
      <c r="JOD24" s="17"/>
      <c r="JOE24" s="17"/>
      <c r="JOG24" s="17"/>
      <c r="JOH24" s="60"/>
      <c r="JON24" s="17"/>
      <c r="JOP24" s="17"/>
      <c r="JOQ24" s="17"/>
      <c r="JOS24" s="17"/>
      <c r="JOT24" s="60"/>
      <c r="JOZ24" s="17"/>
      <c r="JPB24" s="17"/>
      <c r="JPC24" s="17"/>
      <c r="JPE24" s="17"/>
      <c r="JPF24" s="60"/>
      <c r="JPL24" s="17"/>
      <c r="JPN24" s="17"/>
      <c r="JPO24" s="17"/>
      <c r="JPQ24" s="17"/>
      <c r="JPR24" s="60"/>
      <c r="JPX24" s="17"/>
      <c r="JPZ24" s="17"/>
      <c r="JQA24" s="17"/>
      <c r="JQC24" s="17"/>
      <c r="JQD24" s="60"/>
      <c r="JQJ24" s="17"/>
      <c r="JQL24" s="17"/>
      <c r="JQM24" s="17"/>
      <c r="JQO24" s="17"/>
      <c r="JQP24" s="60"/>
      <c r="JQV24" s="17"/>
      <c r="JQX24" s="17"/>
      <c r="JQY24" s="17"/>
      <c r="JRA24" s="17"/>
      <c r="JRB24" s="60"/>
      <c r="JRH24" s="17"/>
      <c r="JRJ24" s="17"/>
      <c r="JRK24" s="17"/>
      <c r="JRM24" s="17"/>
      <c r="JRN24" s="60"/>
      <c r="JRT24" s="17"/>
      <c r="JRV24" s="17"/>
      <c r="JRW24" s="17"/>
      <c r="JRY24" s="17"/>
      <c r="JRZ24" s="60"/>
      <c r="JSF24" s="17"/>
      <c r="JSH24" s="17"/>
      <c r="JSI24" s="17"/>
      <c r="JSK24" s="17"/>
      <c r="JSL24" s="60"/>
      <c r="JSR24" s="17"/>
      <c r="JST24" s="17"/>
      <c r="JSU24" s="17"/>
      <c r="JSW24" s="17"/>
      <c r="JSX24" s="60"/>
      <c r="JTD24" s="17"/>
      <c r="JTF24" s="17"/>
      <c r="JTG24" s="17"/>
      <c r="JTI24" s="17"/>
      <c r="JTJ24" s="60"/>
      <c r="JTP24" s="17"/>
      <c r="JTR24" s="17"/>
      <c r="JTS24" s="17"/>
      <c r="JTU24" s="17"/>
      <c r="JTV24" s="60"/>
      <c r="JUB24" s="17"/>
      <c r="JUD24" s="17"/>
      <c r="JUE24" s="17"/>
      <c r="JUG24" s="17"/>
      <c r="JUH24" s="60"/>
      <c r="JUN24" s="17"/>
      <c r="JUP24" s="17"/>
      <c r="JUQ24" s="17"/>
      <c r="JUS24" s="17"/>
      <c r="JUT24" s="60"/>
      <c r="JUZ24" s="17"/>
      <c r="JVB24" s="17"/>
      <c r="JVC24" s="17"/>
      <c r="JVE24" s="17"/>
      <c r="JVF24" s="60"/>
      <c r="JVL24" s="17"/>
      <c r="JVN24" s="17"/>
      <c r="JVO24" s="17"/>
      <c r="JVQ24" s="17"/>
      <c r="JVR24" s="60"/>
      <c r="JVX24" s="17"/>
      <c r="JVZ24" s="17"/>
      <c r="JWA24" s="17"/>
      <c r="JWC24" s="17"/>
      <c r="JWD24" s="60"/>
      <c r="JWJ24" s="17"/>
      <c r="JWL24" s="17"/>
      <c r="JWM24" s="17"/>
      <c r="JWO24" s="17"/>
      <c r="JWP24" s="60"/>
      <c r="JWV24" s="17"/>
      <c r="JWX24" s="17"/>
      <c r="JWY24" s="17"/>
      <c r="JXA24" s="17"/>
      <c r="JXB24" s="60"/>
      <c r="JXH24" s="17"/>
      <c r="JXJ24" s="17"/>
      <c r="JXK24" s="17"/>
      <c r="JXM24" s="17"/>
      <c r="JXN24" s="60"/>
      <c r="JXT24" s="17"/>
      <c r="JXV24" s="17"/>
      <c r="JXW24" s="17"/>
      <c r="JXY24" s="17"/>
      <c r="JXZ24" s="60"/>
      <c r="JYF24" s="17"/>
      <c r="JYH24" s="17"/>
      <c r="JYI24" s="17"/>
      <c r="JYK24" s="17"/>
      <c r="JYL24" s="60"/>
      <c r="JYR24" s="17"/>
      <c r="JYT24" s="17"/>
      <c r="JYU24" s="17"/>
      <c r="JYW24" s="17"/>
      <c r="JYX24" s="60"/>
      <c r="JZD24" s="17"/>
      <c r="JZF24" s="17"/>
      <c r="JZG24" s="17"/>
      <c r="JZI24" s="17"/>
      <c r="JZJ24" s="60"/>
      <c r="JZP24" s="17"/>
      <c r="JZR24" s="17"/>
      <c r="JZS24" s="17"/>
      <c r="JZU24" s="17"/>
      <c r="JZV24" s="60"/>
      <c r="KAB24" s="17"/>
      <c r="KAD24" s="17"/>
      <c r="KAE24" s="17"/>
      <c r="KAG24" s="17"/>
      <c r="KAH24" s="60"/>
      <c r="KAN24" s="17"/>
      <c r="KAP24" s="17"/>
      <c r="KAQ24" s="17"/>
      <c r="KAS24" s="17"/>
      <c r="KAT24" s="60"/>
      <c r="KAZ24" s="17"/>
      <c r="KBB24" s="17"/>
      <c r="KBC24" s="17"/>
      <c r="KBE24" s="17"/>
      <c r="KBF24" s="60"/>
      <c r="KBL24" s="17"/>
      <c r="KBN24" s="17"/>
      <c r="KBO24" s="17"/>
      <c r="KBQ24" s="17"/>
      <c r="KBR24" s="60"/>
      <c r="KBX24" s="17"/>
      <c r="KBZ24" s="17"/>
      <c r="KCA24" s="17"/>
      <c r="KCC24" s="17"/>
      <c r="KCD24" s="60"/>
      <c r="KCJ24" s="17"/>
      <c r="KCL24" s="17"/>
      <c r="KCM24" s="17"/>
      <c r="KCO24" s="17"/>
      <c r="KCP24" s="60"/>
      <c r="KCV24" s="17"/>
      <c r="KCX24" s="17"/>
      <c r="KCY24" s="17"/>
      <c r="KDA24" s="17"/>
      <c r="KDB24" s="60"/>
      <c r="KDH24" s="17"/>
      <c r="KDJ24" s="17"/>
      <c r="KDK24" s="17"/>
      <c r="KDM24" s="17"/>
      <c r="KDN24" s="60"/>
      <c r="KDT24" s="17"/>
      <c r="KDV24" s="17"/>
      <c r="KDW24" s="17"/>
      <c r="KDY24" s="17"/>
      <c r="KDZ24" s="60"/>
      <c r="KEF24" s="17"/>
      <c r="KEH24" s="17"/>
      <c r="KEI24" s="17"/>
      <c r="KEK24" s="17"/>
      <c r="KEL24" s="60"/>
      <c r="KER24" s="17"/>
      <c r="KET24" s="17"/>
      <c r="KEU24" s="17"/>
      <c r="KEW24" s="17"/>
      <c r="KEX24" s="60"/>
      <c r="KFD24" s="17"/>
      <c r="KFF24" s="17"/>
      <c r="KFG24" s="17"/>
      <c r="KFI24" s="17"/>
      <c r="KFJ24" s="60"/>
      <c r="KFP24" s="17"/>
      <c r="KFR24" s="17"/>
      <c r="KFS24" s="17"/>
      <c r="KFU24" s="17"/>
      <c r="KFV24" s="60"/>
      <c r="KGB24" s="17"/>
      <c r="KGD24" s="17"/>
      <c r="KGE24" s="17"/>
      <c r="KGG24" s="17"/>
      <c r="KGH24" s="60"/>
      <c r="KGN24" s="17"/>
      <c r="KGP24" s="17"/>
      <c r="KGQ24" s="17"/>
      <c r="KGS24" s="17"/>
      <c r="KGT24" s="60"/>
      <c r="KGZ24" s="17"/>
      <c r="KHB24" s="17"/>
      <c r="KHC24" s="17"/>
      <c r="KHE24" s="17"/>
      <c r="KHF24" s="60"/>
      <c r="KHL24" s="17"/>
      <c r="KHN24" s="17"/>
      <c r="KHO24" s="17"/>
      <c r="KHQ24" s="17"/>
      <c r="KHR24" s="60"/>
      <c r="KHX24" s="17"/>
      <c r="KHZ24" s="17"/>
      <c r="KIA24" s="17"/>
      <c r="KIC24" s="17"/>
      <c r="KID24" s="60"/>
      <c r="KIJ24" s="17"/>
      <c r="KIL24" s="17"/>
      <c r="KIM24" s="17"/>
      <c r="KIO24" s="17"/>
      <c r="KIP24" s="60"/>
      <c r="KIV24" s="17"/>
      <c r="KIX24" s="17"/>
      <c r="KIY24" s="17"/>
      <c r="KJA24" s="17"/>
      <c r="KJB24" s="60"/>
      <c r="KJH24" s="17"/>
      <c r="KJJ24" s="17"/>
      <c r="KJK24" s="17"/>
      <c r="KJM24" s="17"/>
      <c r="KJN24" s="60"/>
      <c r="KJT24" s="17"/>
      <c r="KJV24" s="17"/>
      <c r="KJW24" s="17"/>
      <c r="KJY24" s="17"/>
      <c r="KJZ24" s="60"/>
      <c r="KKF24" s="17"/>
      <c r="KKH24" s="17"/>
      <c r="KKI24" s="17"/>
      <c r="KKK24" s="17"/>
      <c r="KKL24" s="60"/>
      <c r="KKR24" s="17"/>
      <c r="KKT24" s="17"/>
      <c r="KKU24" s="17"/>
      <c r="KKW24" s="17"/>
      <c r="KKX24" s="60"/>
      <c r="KLD24" s="17"/>
      <c r="KLF24" s="17"/>
      <c r="KLG24" s="17"/>
      <c r="KLI24" s="17"/>
      <c r="KLJ24" s="60"/>
      <c r="KLP24" s="17"/>
      <c r="KLR24" s="17"/>
      <c r="KLS24" s="17"/>
      <c r="KLU24" s="17"/>
      <c r="KLV24" s="60"/>
      <c r="KMB24" s="17"/>
      <c r="KMD24" s="17"/>
      <c r="KME24" s="17"/>
      <c r="KMG24" s="17"/>
      <c r="KMH24" s="60"/>
      <c r="KMN24" s="17"/>
      <c r="KMP24" s="17"/>
      <c r="KMQ24" s="17"/>
      <c r="KMS24" s="17"/>
      <c r="KMT24" s="60"/>
      <c r="KMZ24" s="17"/>
      <c r="KNB24" s="17"/>
      <c r="KNC24" s="17"/>
      <c r="KNE24" s="17"/>
      <c r="KNF24" s="60"/>
      <c r="KNL24" s="17"/>
      <c r="KNN24" s="17"/>
      <c r="KNO24" s="17"/>
      <c r="KNQ24" s="17"/>
      <c r="KNR24" s="60"/>
      <c r="KNX24" s="17"/>
      <c r="KNZ24" s="17"/>
      <c r="KOA24" s="17"/>
      <c r="KOC24" s="17"/>
      <c r="KOD24" s="60"/>
      <c r="KOJ24" s="17"/>
      <c r="KOL24" s="17"/>
      <c r="KOM24" s="17"/>
      <c r="KOO24" s="17"/>
      <c r="KOP24" s="60"/>
      <c r="KOV24" s="17"/>
      <c r="KOX24" s="17"/>
      <c r="KOY24" s="17"/>
      <c r="KPA24" s="17"/>
      <c r="KPB24" s="60"/>
      <c r="KPH24" s="17"/>
      <c r="KPJ24" s="17"/>
      <c r="KPK24" s="17"/>
      <c r="KPM24" s="17"/>
      <c r="KPN24" s="60"/>
      <c r="KPT24" s="17"/>
      <c r="KPV24" s="17"/>
      <c r="KPW24" s="17"/>
      <c r="KPY24" s="17"/>
      <c r="KPZ24" s="60"/>
      <c r="KQF24" s="17"/>
      <c r="KQH24" s="17"/>
      <c r="KQI24" s="17"/>
      <c r="KQK24" s="17"/>
      <c r="KQL24" s="60"/>
      <c r="KQR24" s="17"/>
      <c r="KQT24" s="17"/>
      <c r="KQU24" s="17"/>
      <c r="KQW24" s="17"/>
      <c r="KQX24" s="60"/>
      <c r="KRD24" s="17"/>
      <c r="KRF24" s="17"/>
      <c r="KRG24" s="17"/>
      <c r="KRI24" s="17"/>
      <c r="KRJ24" s="60"/>
      <c r="KRP24" s="17"/>
      <c r="KRR24" s="17"/>
      <c r="KRS24" s="17"/>
      <c r="KRU24" s="17"/>
      <c r="KRV24" s="60"/>
      <c r="KSB24" s="17"/>
      <c r="KSD24" s="17"/>
      <c r="KSE24" s="17"/>
      <c r="KSG24" s="17"/>
      <c r="KSH24" s="60"/>
      <c r="KSN24" s="17"/>
      <c r="KSP24" s="17"/>
      <c r="KSQ24" s="17"/>
      <c r="KSS24" s="17"/>
      <c r="KST24" s="60"/>
      <c r="KSZ24" s="17"/>
      <c r="KTB24" s="17"/>
      <c r="KTC24" s="17"/>
      <c r="KTE24" s="17"/>
      <c r="KTF24" s="60"/>
      <c r="KTL24" s="17"/>
      <c r="KTN24" s="17"/>
      <c r="KTO24" s="17"/>
      <c r="KTQ24" s="17"/>
      <c r="KTR24" s="60"/>
      <c r="KTX24" s="17"/>
      <c r="KTZ24" s="17"/>
      <c r="KUA24" s="17"/>
      <c r="KUC24" s="17"/>
      <c r="KUD24" s="60"/>
      <c r="KUJ24" s="17"/>
      <c r="KUL24" s="17"/>
      <c r="KUM24" s="17"/>
      <c r="KUO24" s="17"/>
      <c r="KUP24" s="60"/>
      <c r="KUV24" s="17"/>
      <c r="KUX24" s="17"/>
      <c r="KUY24" s="17"/>
      <c r="KVA24" s="17"/>
      <c r="KVB24" s="60"/>
      <c r="KVH24" s="17"/>
      <c r="KVJ24" s="17"/>
      <c r="KVK24" s="17"/>
      <c r="KVM24" s="17"/>
      <c r="KVN24" s="60"/>
      <c r="KVT24" s="17"/>
      <c r="KVV24" s="17"/>
      <c r="KVW24" s="17"/>
      <c r="KVY24" s="17"/>
      <c r="KVZ24" s="60"/>
      <c r="KWF24" s="17"/>
      <c r="KWH24" s="17"/>
      <c r="KWI24" s="17"/>
      <c r="KWK24" s="17"/>
      <c r="KWL24" s="60"/>
      <c r="KWR24" s="17"/>
      <c r="KWT24" s="17"/>
      <c r="KWU24" s="17"/>
      <c r="KWW24" s="17"/>
      <c r="KWX24" s="60"/>
      <c r="KXD24" s="17"/>
      <c r="KXF24" s="17"/>
      <c r="KXG24" s="17"/>
      <c r="KXI24" s="17"/>
      <c r="KXJ24" s="60"/>
      <c r="KXP24" s="17"/>
      <c r="KXR24" s="17"/>
      <c r="KXS24" s="17"/>
      <c r="KXU24" s="17"/>
      <c r="KXV24" s="60"/>
      <c r="KYB24" s="17"/>
      <c r="KYD24" s="17"/>
      <c r="KYE24" s="17"/>
      <c r="KYG24" s="17"/>
      <c r="KYH24" s="60"/>
      <c r="KYN24" s="17"/>
      <c r="KYP24" s="17"/>
      <c r="KYQ24" s="17"/>
      <c r="KYS24" s="17"/>
      <c r="KYT24" s="60"/>
      <c r="KYZ24" s="17"/>
      <c r="KZB24" s="17"/>
      <c r="KZC24" s="17"/>
      <c r="KZE24" s="17"/>
      <c r="KZF24" s="60"/>
      <c r="KZL24" s="17"/>
      <c r="KZN24" s="17"/>
      <c r="KZO24" s="17"/>
      <c r="KZQ24" s="17"/>
      <c r="KZR24" s="60"/>
      <c r="KZX24" s="17"/>
      <c r="KZZ24" s="17"/>
      <c r="LAA24" s="17"/>
      <c r="LAC24" s="17"/>
      <c r="LAD24" s="60"/>
      <c r="LAJ24" s="17"/>
      <c r="LAL24" s="17"/>
      <c r="LAM24" s="17"/>
      <c r="LAO24" s="17"/>
      <c r="LAP24" s="60"/>
      <c r="LAV24" s="17"/>
      <c r="LAX24" s="17"/>
      <c r="LAY24" s="17"/>
      <c r="LBA24" s="17"/>
      <c r="LBB24" s="60"/>
      <c r="LBH24" s="17"/>
      <c r="LBJ24" s="17"/>
      <c r="LBK24" s="17"/>
      <c r="LBM24" s="17"/>
      <c r="LBN24" s="60"/>
      <c r="LBT24" s="17"/>
      <c r="LBV24" s="17"/>
      <c r="LBW24" s="17"/>
      <c r="LBY24" s="17"/>
      <c r="LBZ24" s="60"/>
      <c r="LCF24" s="17"/>
      <c r="LCH24" s="17"/>
      <c r="LCI24" s="17"/>
      <c r="LCK24" s="17"/>
      <c r="LCL24" s="60"/>
      <c r="LCR24" s="17"/>
      <c r="LCT24" s="17"/>
      <c r="LCU24" s="17"/>
      <c r="LCW24" s="17"/>
      <c r="LCX24" s="60"/>
      <c r="LDD24" s="17"/>
      <c r="LDF24" s="17"/>
      <c r="LDG24" s="17"/>
      <c r="LDI24" s="17"/>
      <c r="LDJ24" s="60"/>
      <c r="LDP24" s="17"/>
      <c r="LDR24" s="17"/>
      <c r="LDS24" s="17"/>
      <c r="LDU24" s="17"/>
      <c r="LDV24" s="60"/>
      <c r="LEB24" s="17"/>
      <c r="LED24" s="17"/>
      <c r="LEE24" s="17"/>
      <c r="LEG24" s="17"/>
      <c r="LEH24" s="60"/>
      <c r="LEN24" s="17"/>
      <c r="LEP24" s="17"/>
      <c r="LEQ24" s="17"/>
      <c r="LES24" s="17"/>
      <c r="LET24" s="60"/>
      <c r="LEZ24" s="17"/>
      <c r="LFB24" s="17"/>
      <c r="LFC24" s="17"/>
      <c r="LFE24" s="17"/>
      <c r="LFF24" s="60"/>
      <c r="LFL24" s="17"/>
      <c r="LFN24" s="17"/>
      <c r="LFO24" s="17"/>
      <c r="LFQ24" s="17"/>
      <c r="LFR24" s="60"/>
      <c r="LFX24" s="17"/>
      <c r="LFZ24" s="17"/>
      <c r="LGA24" s="17"/>
      <c r="LGC24" s="17"/>
      <c r="LGD24" s="60"/>
      <c r="LGJ24" s="17"/>
      <c r="LGL24" s="17"/>
      <c r="LGM24" s="17"/>
      <c r="LGO24" s="17"/>
      <c r="LGP24" s="60"/>
      <c r="LGV24" s="17"/>
      <c r="LGX24" s="17"/>
      <c r="LGY24" s="17"/>
      <c r="LHA24" s="17"/>
      <c r="LHB24" s="60"/>
      <c r="LHH24" s="17"/>
      <c r="LHJ24" s="17"/>
      <c r="LHK24" s="17"/>
      <c r="LHM24" s="17"/>
      <c r="LHN24" s="60"/>
      <c r="LHT24" s="17"/>
      <c r="LHV24" s="17"/>
      <c r="LHW24" s="17"/>
      <c r="LHY24" s="17"/>
      <c r="LHZ24" s="60"/>
      <c r="LIF24" s="17"/>
      <c r="LIH24" s="17"/>
      <c r="LII24" s="17"/>
      <c r="LIK24" s="17"/>
      <c r="LIL24" s="60"/>
      <c r="LIR24" s="17"/>
      <c r="LIT24" s="17"/>
      <c r="LIU24" s="17"/>
      <c r="LIW24" s="17"/>
      <c r="LIX24" s="60"/>
      <c r="LJD24" s="17"/>
      <c r="LJF24" s="17"/>
      <c r="LJG24" s="17"/>
      <c r="LJI24" s="17"/>
      <c r="LJJ24" s="60"/>
      <c r="LJP24" s="17"/>
      <c r="LJR24" s="17"/>
      <c r="LJS24" s="17"/>
      <c r="LJU24" s="17"/>
      <c r="LJV24" s="60"/>
      <c r="LKB24" s="17"/>
      <c r="LKD24" s="17"/>
      <c r="LKE24" s="17"/>
      <c r="LKG24" s="17"/>
      <c r="LKH24" s="60"/>
      <c r="LKN24" s="17"/>
      <c r="LKP24" s="17"/>
      <c r="LKQ24" s="17"/>
      <c r="LKS24" s="17"/>
      <c r="LKT24" s="60"/>
      <c r="LKZ24" s="17"/>
      <c r="LLB24" s="17"/>
      <c r="LLC24" s="17"/>
      <c r="LLE24" s="17"/>
      <c r="LLF24" s="60"/>
      <c r="LLL24" s="17"/>
      <c r="LLN24" s="17"/>
      <c r="LLO24" s="17"/>
      <c r="LLQ24" s="17"/>
      <c r="LLR24" s="60"/>
      <c r="LLX24" s="17"/>
      <c r="LLZ24" s="17"/>
      <c r="LMA24" s="17"/>
      <c r="LMC24" s="17"/>
      <c r="LMD24" s="60"/>
      <c r="LMJ24" s="17"/>
      <c r="LML24" s="17"/>
      <c r="LMM24" s="17"/>
      <c r="LMO24" s="17"/>
      <c r="LMP24" s="60"/>
      <c r="LMV24" s="17"/>
      <c r="LMX24" s="17"/>
      <c r="LMY24" s="17"/>
      <c r="LNA24" s="17"/>
      <c r="LNB24" s="60"/>
      <c r="LNH24" s="17"/>
      <c r="LNJ24" s="17"/>
      <c r="LNK24" s="17"/>
      <c r="LNM24" s="17"/>
      <c r="LNN24" s="60"/>
      <c r="LNT24" s="17"/>
      <c r="LNV24" s="17"/>
      <c r="LNW24" s="17"/>
      <c r="LNY24" s="17"/>
      <c r="LNZ24" s="60"/>
      <c r="LOF24" s="17"/>
      <c r="LOH24" s="17"/>
      <c r="LOI24" s="17"/>
      <c r="LOK24" s="17"/>
      <c r="LOL24" s="60"/>
      <c r="LOR24" s="17"/>
      <c r="LOT24" s="17"/>
      <c r="LOU24" s="17"/>
      <c r="LOW24" s="17"/>
      <c r="LOX24" s="60"/>
      <c r="LPD24" s="17"/>
      <c r="LPF24" s="17"/>
      <c r="LPG24" s="17"/>
      <c r="LPI24" s="17"/>
      <c r="LPJ24" s="60"/>
      <c r="LPP24" s="17"/>
      <c r="LPR24" s="17"/>
      <c r="LPS24" s="17"/>
      <c r="LPU24" s="17"/>
      <c r="LPV24" s="60"/>
      <c r="LQB24" s="17"/>
      <c r="LQD24" s="17"/>
      <c r="LQE24" s="17"/>
      <c r="LQG24" s="17"/>
      <c r="LQH24" s="60"/>
      <c r="LQN24" s="17"/>
      <c r="LQP24" s="17"/>
      <c r="LQQ24" s="17"/>
      <c r="LQS24" s="17"/>
      <c r="LQT24" s="60"/>
      <c r="LQZ24" s="17"/>
      <c r="LRB24" s="17"/>
      <c r="LRC24" s="17"/>
      <c r="LRE24" s="17"/>
      <c r="LRF24" s="60"/>
      <c r="LRL24" s="17"/>
      <c r="LRN24" s="17"/>
      <c r="LRO24" s="17"/>
      <c r="LRQ24" s="17"/>
      <c r="LRR24" s="60"/>
      <c r="LRX24" s="17"/>
      <c r="LRZ24" s="17"/>
      <c r="LSA24" s="17"/>
      <c r="LSC24" s="17"/>
      <c r="LSD24" s="60"/>
      <c r="LSJ24" s="17"/>
      <c r="LSL24" s="17"/>
      <c r="LSM24" s="17"/>
      <c r="LSO24" s="17"/>
      <c r="LSP24" s="60"/>
      <c r="LSV24" s="17"/>
      <c r="LSX24" s="17"/>
      <c r="LSY24" s="17"/>
      <c r="LTA24" s="17"/>
      <c r="LTB24" s="60"/>
      <c r="LTH24" s="17"/>
      <c r="LTJ24" s="17"/>
      <c r="LTK24" s="17"/>
      <c r="LTM24" s="17"/>
      <c r="LTN24" s="60"/>
      <c r="LTT24" s="17"/>
      <c r="LTV24" s="17"/>
      <c r="LTW24" s="17"/>
      <c r="LTY24" s="17"/>
      <c r="LTZ24" s="60"/>
      <c r="LUF24" s="17"/>
      <c r="LUH24" s="17"/>
      <c r="LUI24" s="17"/>
      <c r="LUK24" s="17"/>
      <c r="LUL24" s="60"/>
      <c r="LUR24" s="17"/>
      <c r="LUT24" s="17"/>
      <c r="LUU24" s="17"/>
      <c r="LUW24" s="17"/>
      <c r="LUX24" s="60"/>
      <c r="LVD24" s="17"/>
      <c r="LVF24" s="17"/>
      <c r="LVG24" s="17"/>
      <c r="LVI24" s="17"/>
      <c r="LVJ24" s="60"/>
      <c r="LVP24" s="17"/>
      <c r="LVR24" s="17"/>
      <c r="LVS24" s="17"/>
      <c r="LVU24" s="17"/>
      <c r="LVV24" s="60"/>
      <c r="LWB24" s="17"/>
      <c r="LWD24" s="17"/>
      <c r="LWE24" s="17"/>
      <c r="LWG24" s="17"/>
      <c r="LWH24" s="60"/>
      <c r="LWN24" s="17"/>
      <c r="LWP24" s="17"/>
      <c r="LWQ24" s="17"/>
      <c r="LWS24" s="17"/>
      <c r="LWT24" s="60"/>
      <c r="LWZ24" s="17"/>
      <c r="LXB24" s="17"/>
      <c r="LXC24" s="17"/>
      <c r="LXE24" s="17"/>
      <c r="LXF24" s="60"/>
      <c r="LXL24" s="17"/>
      <c r="LXN24" s="17"/>
      <c r="LXO24" s="17"/>
      <c r="LXQ24" s="17"/>
      <c r="LXR24" s="60"/>
      <c r="LXX24" s="17"/>
      <c r="LXZ24" s="17"/>
      <c r="LYA24" s="17"/>
      <c r="LYC24" s="17"/>
      <c r="LYD24" s="60"/>
      <c r="LYJ24" s="17"/>
      <c r="LYL24" s="17"/>
      <c r="LYM24" s="17"/>
      <c r="LYO24" s="17"/>
      <c r="LYP24" s="60"/>
      <c r="LYV24" s="17"/>
      <c r="LYX24" s="17"/>
      <c r="LYY24" s="17"/>
      <c r="LZA24" s="17"/>
      <c r="LZB24" s="60"/>
      <c r="LZH24" s="17"/>
      <c r="LZJ24" s="17"/>
      <c r="LZK24" s="17"/>
      <c r="LZM24" s="17"/>
      <c r="LZN24" s="60"/>
      <c r="LZT24" s="17"/>
      <c r="LZV24" s="17"/>
      <c r="LZW24" s="17"/>
      <c r="LZY24" s="17"/>
      <c r="LZZ24" s="60"/>
      <c r="MAF24" s="17"/>
      <c r="MAH24" s="17"/>
      <c r="MAI24" s="17"/>
      <c r="MAK24" s="17"/>
      <c r="MAL24" s="60"/>
      <c r="MAR24" s="17"/>
      <c r="MAT24" s="17"/>
      <c r="MAU24" s="17"/>
      <c r="MAW24" s="17"/>
      <c r="MAX24" s="60"/>
      <c r="MBD24" s="17"/>
      <c r="MBF24" s="17"/>
      <c r="MBG24" s="17"/>
      <c r="MBI24" s="17"/>
      <c r="MBJ24" s="60"/>
      <c r="MBP24" s="17"/>
      <c r="MBR24" s="17"/>
      <c r="MBS24" s="17"/>
      <c r="MBU24" s="17"/>
      <c r="MBV24" s="60"/>
      <c r="MCB24" s="17"/>
      <c r="MCD24" s="17"/>
      <c r="MCE24" s="17"/>
      <c r="MCG24" s="17"/>
      <c r="MCH24" s="60"/>
      <c r="MCN24" s="17"/>
      <c r="MCP24" s="17"/>
      <c r="MCQ24" s="17"/>
      <c r="MCS24" s="17"/>
      <c r="MCT24" s="60"/>
      <c r="MCZ24" s="17"/>
      <c r="MDB24" s="17"/>
      <c r="MDC24" s="17"/>
      <c r="MDE24" s="17"/>
      <c r="MDF24" s="60"/>
      <c r="MDL24" s="17"/>
      <c r="MDN24" s="17"/>
      <c r="MDO24" s="17"/>
      <c r="MDQ24" s="17"/>
      <c r="MDR24" s="60"/>
      <c r="MDX24" s="17"/>
      <c r="MDZ24" s="17"/>
      <c r="MEA24" s="17"/>
      <c r="MEC24" s="17"/>
      <c r="MED24" s="60"/>
      <c r="MEJ24" s="17"/>
      <c r="MEL24" s="17"/>
      <c r="MEM24" s="17"/>
      <c r="MEO24" s="17"/>
      <c r="MEP24" s="60"/>
      <c r="MEV24" s="17"/>
      <c r="MEX24" s="17"/>
      <c r="MEY24" s="17"/>
      <c r="MFA24" s="17"/>
      <c r="MFB24" s="60"/>
      <c r="MFH24" s="17"/>
      <c r="MFJ24" s="17"/>
      <c r="MFK24" s="17"/>
      <c r="MFM24" s="17"/>
      <c r="MFN24" s="60"/>
      <c r="MFT24" s="17"/>
      <c r="MFV24" s="17"/>
      <c r="MFW24" s="17"/>
      <c r="MFY24" s="17"/>
      <c r="MFZ24" s="60"/>
      <c r="MGF24" s="17"/>
      <c r="MGH24" s="17"/>
      <c r="MGI24" s="17"/>
      <c r="MGK24" s="17"/>
      <c r="MGL24" s="60"/>
      <c r="MGR24" s="17"/>
      <c r="MGT24" s="17"/>
      <c r="MGU24" s="17"/>
      <c r="MGW24" s="17"/>
      <c r="MGX24" s="60"/>
      <c r="MHD24" s="17"/>
      <c r="MHF24" s="17"/>
      <c r="MHG24" s="17"/>
      <c r="MHI24" s="17"/>
      <c r="MHJ24" s="60"/>
      <c r="MHP24" s="17"/>
      <c r="MHR24" s="17"/>
      <c r="MHS24" s="17"/>
      <c r="MHU24" s="17"/>
      <c r="MHV24" s="60"/>
      <c r="MIB24" s="17"/>
      <c r="MID24" s="17"/>
      <c r="MIE24" s="17"/>
      <c r="MIG24" s="17"/>
      <c r="MIH24" s="60"/>
      <c r="MIN24" s="17"/>
      <c r="MIP24" s="17"/>
      <c r="MIQ24" s="17"/>
      <c r="MIS24" s="17"/>
      <c r="MIT24" s="60"/>
      <c r="MIZ24" s="17"/>
      <c r="MJB24" s="17"/>
      <c r="MJC24" s="17"/>
      <c r="MJE24" s="17"/>
      <c r="MJF24" s="60"/>
      <c r="MJL24" s="17"/>
      <c r="MJN24" s="17"/>
      <c r="MJO24" s="17"/>
      <c r="MJQ24" s="17"/>
      <c r="MJR24" s="60"/>
      <c r="MJX24" s="17"/>
      <c r="MJZ24" s="17"/>
      <c r="MKA24" s="17"/>
      <c r="MKC24" s="17"/>
      <c r="MKD24" s="60"/>
      <c r="MKJ24" s="17"/>
      <c r="MKL24" s="17"/>
      <c r="MKM24" s="17"/>
      <c r="MKO24" s="17"/>
      <c r="MKP24" s="60"/>
      <c r="MKV24" s="17"/>
      <c r="MKX24" s="17"/>
      <c r="MKY24" s="17"/>
      <c r="MLA24" s="17"/>
      <c r="MLB24" s="60"/>
      <c r="MLH24" s="17"/>
      <c r="MLJ24" s="17"/>
      <c r="MLK24" s="17"/>
      <c r="MLM24" s="17"/>
      <c r="MLN24" s="60"/>
      <c r="MLT24" s="17"/>
      <c r="MLV24" s="17"/>
      <c r="MLW24" s="17"/>
      <c r="MLY24" s="17"/>
      <c r="MLZ24" s="60"/>
      <c r="MMF24" s="17"/>
      <c r="MMH24" s="17"/>
      <c r="MMI24" s="17"/>
      <c r="MMK24" s="17"/>
      <c r="MML24" s="60"/>
      <c r="MMR24" s="17"/>
      <c r="MMT24" s="17"/>
      <c r="MMU24" s="17"/>
      <c r="MMW24" s="17"/>
      <c r="MMX24" s="60"/>
      <c r="MND24" s="17"/>
      <c r="MNF24" s="17"/>
      <c r="MNG24" s="17"/>
      <c r="MNI24" s="17"/>
      <c r="MNJ24" s="60"/>
      <c r="MNP24" s="17"/>
      <c r="MNR24" s="17"/>
      <c r="MNS24" s="17"/>
      <c r="MNU24" s="17"/>
      <c r="MNV24" s="60"/>
      <c r="MOB24" s="17"/>
      <c r="MOD24" s="17"/>
      <c r="MOE24" s="17"/>
      <c r="MOG24" s="17"/>
      <c r="MOH24" s="60"/>
      <c r="MON24" s="17"/>
      <c r="MOP24" s="17"/>
      <c r="MOQ24" s="17"/>
      <c r="MOS24" s="17"/>
      <c r="MOT24" s="60"/>
      <c r="MOZ24" s="17"/>
      <c r="MPB24" s="17"/>
      <c r="MPC24" s="17"/>
      <c r="MPE24" s="17"/>
      <c r="MPF24" s="60"/>
      <c r="MPL24" s="17"/>
      <c r="MPN24" s="17"/>
      <c r="MPO24" s="17"/>
      <c r="MPQ24" s="17"/>
      <c r="MPR24" s="60"/>
      <c r="MPX24" s="17"/>
      <c r="MPZ24" s="17"/>
      <c r="MQA24" s="17"/>
      <c r="MQC24" s="17"/>
      <c r="MQD24" s="60"/>
      <c r="MQJ24" s="17"/>
      <c r="MQL24" s="17"/>
      <c r="MQM24" s="17"/>
      <c r="MQO24" s="17"/>
      <c r="MQP24" s="60"/>
      <c r="MQV24" s="17"/>
      <c r="MQX24" s="17"/>
      <c r="MQY24" s="17"/>
      <c r="MRA24" s="17"/>
      <c r="MRB24" s="60"/>
      <c r="MRH24" s="17"/>
      <c r="MRJ24" s="17"/>
      <c r="MRK24" s="17"/>
      <c r="MRM24" s="17"/>
      <c r="MRN24" s="60"/>
      <c r="MRT24" s="17"/>
      <c r="MRV24" s="17"/>
      <c r="MRW24" s="17"/>
      <c r="MRY24" s="17"/>
      <c r="MRZ24" s="60"/>
      <c r="MSF24" s="17"/>
      <c r="MSH24" s="17"/>
      <c r="MSI24" s="17"/>
      <c r="MSK24" s="17"/>
      <c r="MSL24" s="60"/>
      <c r="MSR24" s="17"/>
      <c r="MST24" s="17"/>
      <c r="MSU24" s="17"/>
      <c r="MSW24" s="17"/>
      <c r="MSX24" s="60"/>
      <c r="MTD24" s="17"/>
      <c r="MTF24" s="17"/>
      <c r="MTG24" s="17"/>
      <c r="MTI24" s="17"/>
      <c r="MTJ24" s="60"/>
      <c r="MTP24" s="17"/>
      <c r="MTR24" s="17"/>
      <c r="MTS24" s="17"/>
      <c r="MTU24" s="17"/>
      <c r="MTV24" s="60"/>
      <c r="MUB24" s="17"/>
      <c r="MUD24" s="17"/>
      <c r="MUE24" s="17"/>
      <c r="MUG24" s="17"/>
      <c r="MUH24" s="60"/>
      <c r="MUN24" s="17"/>
      <c r="MUP24" s="17"/>
      <c r="MUQ24" s="17"/>
      <c r="MUS24" s="17"/>
      <c r="MUT24" s="60"/>
      <c r="MUZ24" s="17"/>
      <c r="MVB24" s="17"/>
      <c r="MVC24" s="17"/>
      <c r="MVE24" s="17"/>
      <c r="MVF24" s="60"/>
      <c r="MVL24" s="17"/>
      <c r="MVN24" s="17"/>
      <c r="MVO24" s="17"/>
      <c r="MVQ24" s="17"/>
      <c r="MVR24" s="60"/>
      <c r="MVX24" s="17"/>
      <c r="MVZ24" s="17"/>
      <c r="MWA24" s="17"/>
      <c r="MWC24" s="17"/>
      <c r="MWD24" s="60"/>
      <c r="MWJ24" s="17"/>
      <c r="MWL24" s="17"/>
      <c r="MWM24" s="17"/>
      <c r="MWO24" s="17"/>
      <c r="MWP24" s="60"/>
      <c r="MWV24" s="17"/>
      <c r="MWX24" s="17"/>
      <c r="MWY24" s="17"/>
      <c r="MXA24" s="17"/>
      <c r="MXB24" s="60"/>
      <c r="MXH24" s="17"/>
      <c r="MXJ24" s="17"/>
      <c r="MXK24" s="17"/>
      <c r="MXM24" s="17"/>
      <c r="MXN24" s="60"/>
      <c r="MXT24" s="17"/>
      <c r="MXV24" s="17"/>
      <c r="MXW24" s="17"/>
      <c r="MXY24" s="17"/>
      <c r="MXZ24" s="60"/>
      <c r="MYF24" s="17"/>
      <c r="MYH24" s="17"/>
      <c r="MYI24" s="17"/>
      <c r="MYK24" s="17"/>
      <c r="MYL24" s="60"/>
      <c r="MYR24" s="17"/>
      <c r="MYT24" s="17"/>
      <c r="MYU24" s="17"/>
      <c r="MYW24" s="17"/>
      <c r="MYX24" s="60"/>
      <c r="MZD24" s="17"/>
      <c r="MZF24" s="17"/>
      <c r="MZG24" s="17"/>
      <c r="MZI24" s="17"/>
      <c r="MZJ24" s="60"/>
      <c r="MZP24" s="17"/>
      <c r="MZR24" s="17"/>
      <c r="MZS24" s="17"/>
      <c r="MZU24" s="17"/>
      <c r="MZV24" s="60"/>
      <c r="NAB24" s="17"/>
      <c r="NAD24" s="17"/>
      <c r="NAE24" s="17"/>
      <c r="NAG24" s="17"/>
      <c r="NAH24" s="60"/>
      <c r="NAN24" s="17"/>
      <c r="NAP24" s="17"/>
      <c r="NAQ24" s="17"/>
      <c r="NAS24" s="17"/>
      <c r="NAT24" s="60"/>
      <c r="NAZ24" s="17"/>
      <c r="NBB24" s="17"/>
      <c r="NBC24" s="17"/>
      <c r="NBE24" s="17"/>
      <c r="NBF24" s="60"/>
      <c r="NBL24" s="17"/>
      <c r="NBN24" s="17"/>
      <c r="NBO24" s="17"/>
      <c r="NBQ24" s="17"/>
      <c r="NBR24" s="60"/>
      <c r="NBX24" s="17"/>
      <c r="NBZ24" s="17"/>
      <c r="NCA24" s="17"/>
      <c r="NCC24" s="17"/>
      <c r="NCD24" s="60"/>
      <c r="NCJ24" s="17"/>
      <c r="NCL24" s="17"/>
      <c r="NCM24" s="17"/>
      <c r="NCO24" s="17"/>
      <c r="NCP24" s="60"/>
      <c r="NCV24" s="17"/>
      <c r="NCX24" s="17"/>
      <c r="NCY24" s="17"/>
      <c r="NDA24" s="17"/>
      <c r="NDB24" s="60"/>
      <c r="NDH24" s="17"/>
      <c r="NDJ24" s="17"/>
      <c r="NDK24" s="17"/>
      <c r="NDM24" s="17"/>
      <c r="NDN24" s="60"/>
      <c r="NDT24" s="17"/>
      <c r="NDV24" s="17"/>
      <c r="NDW24" s="17"/>
      <c r="NDY24" s="17"/>
      <c r="NDZ24" s="60"/>
      <c r="NEF24" s="17"/>
      <c r="NEH24" s="17"/>
      <c r="NEI24" s="17"/>
      <c r="NEK24" s="17"/>
      <c r="NEL24" s="60"/>
      <c r="NER24" s="17"/>
      <c r="NET24" s="17"/>
      <c r="NEU24" s="17"/>
      <c r="NEW24" s="17"/>
      <c r="NEX24" s="60"/>
      <c r="NFD24" s="17"/>
      <c r="NFF24" s="17"/>
      <c r="NFG24" s="17"/>
      <c r="NFI24" s="17"/>
      <c r="NFJ24" s="60"/>
      <c r="NFP24" s="17"/>
      <c r="NFR24" s="17"/>
      <c r="NFS24" s="17"/>
      <c r="NFU24" s="17"/>
      <c r="NFV24" s="60"/>
      <c r="NGB24" s="17"/>
      <c r="NGD24" s="17"/>
      <c r="NGE24" s="17"/>
      <c r="NGG24" s="17"/>
      <c r="NGH24" s="60"/>
      <c r="NGN24" s="17"/>
      <c r="NGP24" s="17"/>
      <c r="NGQ24" s="17"/>
      <c r="NGS24" s="17"/>
      <c r="NGT24" s="60"/>
      <c r="NGZ24" s="17"/>
      <c r="NHB24" s="17"/>
      <c r="NHC24" s="17"/>
      <c r="NHE24" s="17"/>
      <c r="NHF24" s="60"/>
      <c r="NHL24" s="17"/>
      <c r="NHN24" s="17"/>
      <c r="NHO24" s="17"/>
      <c r="NHQ24" s="17"/>
      <c r="NHR24" s="60"/>
      <c r="NHX24" s="17"/>
      <c r="NHZ24" s="17"/>
      <c r="NIA24" s="17"/>
      <c r="NIC24" s="17"/>
      <c r="NID24" s="60"/>
      <c r="NIJ24" s="17"/>
      <c r="NIL24" s="17"/>
      <c r="NIM24" s="17"/>
      <c r="NIO24" s="17"/>
      <c r="NIP24" s="60"/>
      <c r="NIV24" s="17"/>
      <c r="NIX24" s="17"/>
      <c r="NIY24" s="17"/>
      <c r="NJA24" s="17"/>
      <c r="NJB24" s="60"/>
      <c r="NJH24" s="17"/>
      <c r="NJJ24" s="17"/>
      <c r="NJK24" s="17"/>
      <c r="NJM24" s="17"/>
      <c r="NJN24" s="60"/>
      <c r="NJT24" s="17"/>
      <c r="NJV24" s="17"/>
      <c r="NJW24" s="17"/>
      <c r="NJY24" s="17"/>
      <c r="NJZ24" s="60"/>
      <c r="NKF24" s="17"/>
      <c r="NKH24" s="17"/>
      <c r="NKI24" s="17"/>
      <c r="NKK24" s="17"/>
      <c r="NKL24" s="60"/>
      <c r="NKR24" s="17"/>
      <c r="NKT24" s="17"/>
      <c r="NKU24" s="17"/>
      <c r="NKW24" s="17"/>
      <c r="NKX24" s="60"/>
      <c r="NLD24" s="17"/>
      <c r="NLF24" s="17"/>
      <c r="NLG24" s="17"/>
      <c r="NLI24" s="17"/>
      <c r="NLJ24" s="60"/>
      <c r="NLP24" s="17"/>
      <c r="NLR24" s="17"/>
      <c r="NLS24" s="17"/>
      <c r="NLU24" s="17"/>
      <c r="NLV24" s="60"/>
      <c r="NMB24" s="17"/>
      <c r="NMD24" s="17"/>
      <c r="NME24" s="17"/>
      <c r="NMG24" s="17"/>
      <c r="NMH24" s="60"/>
      <c r="NMN24" s="17"/>
      <c r="NMP24" s="17"/>
      <c r="NMQ24" s="17"/>
      <c r="NMS24" s="17"/>
      <c r="NMT24" s="60"/>
      <c r="NMZ24" s="17"/>
      <c r="NNB24" s="17"/>
      <c r="NNC24" s="17"/>
      <c r="NNE24" s="17"/>
      <c r="NNF24" s="60"/>
      <c r="NNL24" s="17"/>
      <c r="NNN24" s="17"/>
      <c r="NNO24" s="17"/>
      <c r="NNQ24" s="17"/>
      <c r="NNR24" s="60"/>
      <c r="NNX24" s="17"/>
      <c r="NNZ24" s="17"/>
      <c r="NOA24" s="17"/>
      <c r="NOC24" s="17"/>
      <c r="NOD24" s="60"/>
      <c r="NOJ24" s="17"/>
      <c r="NOL24" s="17"/>
      <c r="NOM24" s="17"/>
      <c r="NOO24" s="17"/>
      <c r="NOP24" s="60"/>
      <c r="NOV24" s="17"/>
      <c r="NOX24" s="17"/>
      <c r="NOY24" s="17"/>
      <c r="NPA24" s="17"/>
      <c r="NPB24" s="60"/>
      <c r="NPH24" s="17"/>
      <c r="NPJ24" s="17"/>
      <c r="NPK24" s="17"/>
      <c r="NPM24" s="17"/>
      <c r="NPN24" s="60"/>
      <c r="NPT24" s="17"/>
      <c r="NPV24" s="17"/>
      <c r="NPW24" s="17"/>
      <c r="NPY24" s="17"/>
      <c r="NPZ24" s="60"/>
      <c r="NQF24" s="17"/>
      <c r="NQH24" s="17"/>
      <c r="NQI24" s="17"/>
      <c r="NQK24" s="17"/>
      <c r="NQL24" s="60"/>
      <c r="NQR24" s="17"/>
      <c r="NQT24" s="17"/>
      <c r="NQU24" s="17"/>
      <c r="NQW24" s="17"/>
      <c r="NQX24" s="60"/>
      <c r="NRD24" s="17"/>
      <c r="NRF24" s="17"/>
      <c r="NRG24" s="17"/>
      <c r="NRI24" s="17"/>
      <c r="NRJ24" s="60"/>
      <c r="NRP24" s="17"/>
      <c r="NRR24" s="17"/>
      <c r="NRS24" s="17"/>
      <c r="NRU24" s="17"/>
      <c r="NRV24" s="60"/>
      <c r="NSB24" s="17"/>
      <c r="NSD24" s="17"/>
      <c r="NSE24" s="17"/>
      <c r="NSG24" s="17"/>
      <c r="NSH24" s="60"/>
      <c r="NSN24" s="17"/>
      <c r="NSP24" s="17"/>
      <c r="NSQ24" s="17"/>
      <c r="NSS24" s="17"/>
      <c r="NST24" s="60"/>
      <c r="NSZ24" s="17"/>
      <c r="NTB24" s="17"/>
      <c r="NTC24" s="17"/>
      <c r="NTE24" s="17"/>
      <c r="NTF24" s="60"/>
      <c r="NTL24" s="17"/>
      <c r="NTN24" s="17"/>
      <c r="NTO24" s="17"/>
      <c r="NTQ24" s="17"/>
      <c r="NTR24" s="60"/>
      <c r="NTX24" s="17"/>
      <c r="NTZ24" s="17"/>
      <c r="NUA24" s="17"/>
      <c r="NUC24" s="17"/>
      <c r="NUD24" s="60"/>
      <c r="NUJ24" s="17"/>
      <c r="NUL24" s="17"/>
      <c r="NUM24" s="17"/>
      <c r="NUO24" s="17"/>
      <c r="NUP24" s="60"/>
      <c r="NUV24" s="17"/>
      <c r="NUX24" s="17"/>
      <c r="NUY24" s="17"/>
      <c r="NVA24" s="17"/>
      <c r="NVB24" s="60"/>
      <c r="NVH24" s="17"/>
      <c r="NVJ24" s="17"/>
      <c r="NVK24" s="17"/>
      <c r="NVM24" s="17"/>
      <c r="NVN24" s="60"/>
      <c r="NVT24" s="17"/>
      <c r="NVV24" s="17"/>
      <c r="NVW24" s="17"/>
      <c r="NVY24" s="17"/>
      <c r="NVZ24" s="60"/>
      <c r="NWF24" s="17"/>
      <c r="NWH24" s="17"/>
      <c r="NWI24" s="17"/>
      <c r="NWK24" s="17"/>
      <c r="NWL24" s="60"/>
      <c r="NWR24" s="17"/>
      <c r="NWT24" s="17"/>
      <c r="NWU24" s="17"/>
      <c r="NWW24" s="17"/>
      <c r="NWX24" s="60"/>
      <c r="NXD24" s="17"/>
      <c r="NXF24" s="17"/>
      <c r="NXG24" s="17"/>
      <c r="NXI24" s="17"/>
      <c r="NXJ24" s="60"/>
      <c r="NXP24" s="17"/>
      <c r="NXR24" s="17"/>
      <c r="NXS24" s="17"/>
      <c r="NXU24" s="17"/>
      <c r="NXV24" s="60"/>
      <c r="NYB24" s="17"/>
      <c r="NYD24" s="17"/>
      <c r="NYE24" s="17"/>
      <c r="NYG24" s="17"/>
      <c r="NYH24" s="60"/>
      <c r="NYN24" s="17"/>
      <c r="NYP24" s="17"/>
      <c r="NYQ24" s="17"/>
      <c r="NYS24" s="17"/>
      <c r="NYT24" s="60"/>
      <c r="NYZ24" s="17"/>
      <c r="NZB24" s="17"/>
      <c r="NZC24" s="17"/>
      <c r="NZE24" s="17"/>
      <c r="NZF24" s="60"/>
      <c r="NZL24" s="17"/>
      <c r="NZN24" s="17"/>
      <c r="NZO24" s="17"/>
      <c r="NZQ24" s="17"/>
      <c r="NZR24" s="60"/>
      <c r="NZX24" s="17"/>
      <c r="NZZ24" s="17"/>
      <c r="OAA24" s="17"/>
      <c r="OAC24" s="17"/>
      <c r="OAD24" s="60"/>
      <c r="OAJ24" s="17"/>
      <c r="OAL24" s="17"/>
      <c r="OAM24" s="17"/>
      <c r="OAO24" s="17"/>
      <c r="OAP24" s="60"/>
      <c r="OAV24" s="17"/>
      <c r="OAX24" s="17"/>
      <c r="OAY24" s="17"/>
      <c r="OBA24" s="17"/>
      <c r="OBB24" s="60"/>
      <c r="OBH24" s="17"/>
      <c r="OBJ24" s="17"/>
      <c r="OBK24" s="17"/>
      <c r="OBM24" s="17"/>
      <c r="OBN24" s="60"/>
      <c r="OBT24" s="17"/>
      <c r="OBV24" s="17"/>
      <c r="OBW24" s="17"/>
      <c r="OBY24" s="17"/>
      <c r="OBZ24" s="60"/>
      <c r="OCF24" s="17"/>
      <c r="OCH24" s="17"/>
      <c r="OCI24" s="17"/>
      <c r="OCK24" s="17"/>
      <c r="OCL24" s="60"/>
      <c r="OCR24" s="17"/>
      <c r="OCT24" s="17"/>
      <c r="OCU24" s="17"/>
      <c r="OCW24" s="17"/>
      <c r="OCX24" s="60"/>
      <c r="ODD24" s="17"/>
      <c r="ODF24" s="17"/>
      <c r="ODG24" s="17"/>
      <c r="ODI24" s="17"/>
      <c r="ODJ24" s="60"/>
      <c r="ODP24" s="17"/>
      <c r="ODR24" s="17"/>
      <c r="ODS24" s="17"/>
      <c r="ODU24" s="17"/>
      <c r="ODV24" s="60"/>
      <c r="OEB24" s="17"/>
      <c r="OED24" s="17"/>
      <c r="OEE24" s="17"/>
      <c r="OEG24" s="17"/>
      <c r="OEH24" s="60"/>
      <c r="OEN24" s="17"/>
      <c r="OEP24" s="17"/>
      <c r="OEQ24" s="17"/>
      <c r="OES24" s="17"/>
      <c r="OET24" s="60"/>
      <c r="OEZ24" s="17"/>
      <c r="OFB24" s="17"/>
      <c r="OFC24" s="17"/>
      <c r="OFE24" s="17"/>
      <c r="OFF24" s="60"/>
      <c r="OFL24" s="17"/>
      <c r="OFN24" s="17"/>
      <c r="OFO24" s="17"/>
      <c r="OFQ24" s="17"/>
      <c r="OFR24" s="60"/>
      <c r="OFX24" s="17"/>
      <c r="OFZ24" s="17"/>
      <c r="OGA24" s="17"/>
      <c r="OGC24" s="17"/>
      <c r="OGD24" s="60"/>
      <c r="OGJ24" s="17"/>
      <c r="OGL24" s="17"/>
      <c r="OGM24" s="17"/>
      <c r="OGO24" s="17"/>
      <c r="OGP24" s="60"/>
      <c r="OGV24" s="17"/>
      <c r="OGX24" s="17"/>
      <c r="OGY24" s="17"/>
      <c r="OHA24" s="17"/>
      <c r="OHB24" s="60"/>
      <c r="OHH24" s="17"/>
      <c r="OHJ24" s="17"/>
      <c r="OHK24" s="17"/>
      <c r="OHM24" s="17"/>
      <c r="OHN24" s="60"/>
      <c r="OHT24" s="17"/>
      <c r="OHV24" s="17"/>
      <c r="OHW24" s="17"/>
      <c r="OHY24" s="17"/>
      <c r="OHZ24" s="60"/>
      <c r="OIF24" s="17"/>
      <c r="OIH24" s="17"/>
      <c r="OII24" s="17"/>
      <c r="OIK24" s="17"/>
      <c r="OIL24" s="60"/>
      <c r="OIR24" s="17"/>
      <c r="OIT24" s="17"/>
      <c r="OIU24" s="17"/>
      <c r="OIW24" s="17"/>
      <c r="OIX24" s="60"/>
      <c r="OJD24" s="17"/>
      <c r="OJF24" s="17"/>
      <c r="OJG24" s="17"/>
      <c r="OJI24" s="17"/>
      <c r="OJJ24" s="60"/>
      <c r="OJP24" s="17"/>
      <c r="OJR24" s="17"/>
      <c r="OJS24" s="17"/>
      <c r="OJU24" s="17"/>
      <c r="OJV24" s="60"/>
      <c r="OKB24" s="17"/>
      <c r="OKD24" s="17"/>
      <c r="OKE24" s="17"/>
      <c r="OKG24" s="17"/>
      <c r="OKH24" s="60"/>
      <c r="OKN24" s="17"/>
      <c r="OKP24" s="17"/>
      <c r="OKQ24" s="17"/>
      <c r="OKS24" s="17"/>
      <c r="OKT24" s="60"/>
      <c r="OKZ24" s="17"/>
      <c r="OLB24" s="17"/>
      <c r="OLC24" s="17"/>
      <c r="OLE24" s="17"/>
      <c r="OLF24" s="60"/>
      <c r="OLL24" s="17"/>
      <c r="OLN24" s="17"/>
      <c r="OLO24" s="17"/>
      <c r="OLQ24" s="17"/>
      <c r="OLR24" s="60"/>
      <c r="OLX24" s="17"/>
      <c r="OLZ24" s="17"/>
      <c r="OMA24" s="17"/>
      <c r="OMC24" s="17"/>
      <c r="OMD24" s="60"/>
      <c r="OMJ24" s="17"/>
      <c r="OML24" s="17"/>
      <c r="OMM24" s="17"/>
      <c r="OMO24" s="17"/>
      <c r="OMP24" s="60"/>
      <c r="OMV24" s="17"/>
      <c r="OMX24" s="17"/>
      <c r="OMY24" s="17"/>
      <c r="ONA24" s="17"/>
      <c r="ONB24" s="60"/>
      <c r="ONH24" s="17"/>
      <c r="ONJ24" s="17"/>
      <c r="ONK24" s="17"/>
      <c r="ONM24" s="17"/>
      <c r="ONN24" s="60"/>
      <c r="ONT24" s="17"/>
      <c r="ONV24" s="17"/>
      <c r="ONW24" s="17"/>
      <c r="ONY24" s="17"/>
      <c r="ONZ24" s="60"/>
      <c r="OOF24" s="17"/>
      <c r="OOH24" s="17"/>
      <c r="OOI24" s="17"/>
      <c r="OOK24" s="17"/>
      <c r="OOL24" s="60"/>
      <c r="OOR24" s="17"/>
      <c r="OOT24" s="17"/>
      <c r="OOU24" s="17"/>
      <c r="OOW24" s="17"/>
      <c r="OOX24" s="60"/>
      <c r="OPD24" s="17"/>
      <c r="OPF24" s="17"/>
      <c r="OPG24" s="17"/>
      <c r="OPI24" s="17"/>
      <c r="OPJ24" s="60"/>
      <c r="OPP24" s="17"/>
      <c r="OPR24" s="17"/>
      <c r="OPS24" s="17"/>
      <c r="OPU24" s="17"/>
      <c r="OPV24" s="60"/>
      <c r="OQB24" s="17"/>
      <c r="OQD24" s="17"/>
      <c r="OQE24" s="17"/>
      <c r="OQG24" s="17"/>
      <c r="OQH24" s="60"/>
      <c r="OQN24" s="17"/>
      <c r="OQP24" s="17"/>
      <c r="OQQ24" s="17"/>
      <c r="OQS24" s="17"/>
      <c r="OQT24" s="60"/>
      <c r="OQZ24" s="17"/>
      <c r="ORB24" s="17"/>
      <c r="ORC24" s="17"/>
      <c r="ORE24" s="17"/>
      <c r="ORF24" s="60"/>
      <c r="ORL24" s="17"/>
      <c r="ORN24" s="17"/>
      <c r="ORO24" s="17"/>
      <c r="ORQ24" s="17"/>
      <c r="ORR24" s="60"/>
      <c r="ORX24" s="17"/>
      <c r="ORZ24" s="17"/>
      <c r="OSA24" s="17"/>
      <c r="OSC24" s="17"/>
      <c r="OSD24" s="60"/>
      <c r="OSJ24" s="17"/>
      <c r="OSL24" s="17"/>
      <c r="OSM24" s="17"/>
      <c r="OSO24" s="17"/>
      <c r="OSP24" s="60"/>
      <c r="OSV24" s="17"/>
      <c r="OSX24" s="17"/>
      <c r="OSY24" s="17"/>
      <c r="OTA24" s="17"/>
      <c r="OTB24" s="60"/>
      <c r="OTH24" s="17"/>
      <c r="OTJ24" s="17"/>
      <c r="OTK24" s="17"/>
      <c r="OTM24" s="17"/>
      <c r="OTN24" s="60"/>
      <c r="OTT24" s="17"/>
      <c r="OTV24" s="17"/>
      <c r="OTW24" s="17"/>
      <c r="OTY24" s="17"/>
      <c r="OTZ24" s="60"/>
      <c r="OUF24" s="17"/>
      <c r="OUH24" s="17"/>
      <c r="OUI24" s="17"/>
      <c r="OUK24" s="17"/>
      <c r="OUL24" s="60"/>
      <c r="OUR24" s="17"/>
      <c r="OUT24" s="17"/>
      <c r="OUU24" s="17"/>
      <c r="OUW24" s="17"/>
      <c r="OUX24" s="60"/>
      <c r="OVD24" s="17"/>
      <c r="OVF24" s="17"/>
      <c r="OVG24" s="17"/>
      <c r="OVI24" s="17"/>
      <c r="OVJ24" s="60"/>
      <c r="OVP24" s="17"/>
      <c r="OVR24" s="17"/>
      <c r="OVS24" s="17"/>
      <c r="OVU24" s="17"/>
      <c r="OVV24" s="60"/>
      <c r="OWB24" s="17"/>
      <c r="OWD24" s="17"/>
      <c r="OWE24" s="17"/>
      <c r="OWG24" s="17"/>
      <c r="OWH24" s="60"/>
      <c r="OWN24" s="17"/>
      <c r="OWP24" s="17"/>
      <c r="OWQ24" s="17"/>
      <c r="OWS24" s="17"/>
      <c r="OWT24" s="60"/>
      <c r="OWZ24" s="17"/>
      <c r="OXB24" s="17"/>
      <c r="OXC24" s="17"/>
      <c r="OXE24" s="17"/>
      <c r="OXF24" s="60"/>
      <c r="OXL24" s="17"/>
      <c r="OXN24" s="17"/>
      <c r="OXO24" s="17"/>
      <c r="OXQ24" s="17"/>
      <c r="OXR24" s="60"/>
      <c r="OXX24" s="17"/>
      <c r="OXZ24" s="17"/>
      <c r="OYA24" s="17"/>
      <c r="OYC24" s="17"/>
      <c r="OYD24" s="60"/>
      <c r="OYJ24" s="17"/>
      <c r="OYL24" s="17"/>
      <c r="OYM24" s="17"/>
      <c r="OYO24" s="17"/>
      <c r="OYP24" s="60"/>
      <c r="OYV24" s="17"/>
      <c r="OYX24" s="17"/>
      <c r="OYY24" s="17"/>
      <c r="OZA24" s="17"/>
      <c r="OZB24" s="60"/>
      <c r="OZH24" s="17"/>
      <c r="OZJ24" s="17"/>
      <c r="OZK24" s="17"/>
      <c r="OZM24" s="17"/>
      <c r="OZN24" s="60"/>
      <c r="OZT24" s="17"/>
      <c r="OZV24" s="17"/>
      <c r="OZW24" s="17"/>
      <c r="OZY24" s="17"/>
      <c r="OZZ24" s="60"/>
      <c r="PAF24" s="17"/>
      <c r="PAH24" s="17"/>
      <c r="PAI24" s="17"/>
      <c r="PAK24" s="17"/>
      <c r="PAL24" s="60"/>
      <c r="PAR24" s="17"/>
      <c r="PAT24" s="17"/>
      <c r="PAU24" s="17"/>
      <c r="PAW24" s="17"/>
      <c r="PAX24" s="60"/>
      <c r="PBD24" s="17"/>
      <c r="PBF24" s="17"/>
      <c r="PBG24" s="17"/>
      <c r="PBI24" s="17"/>
      <c r="PBJ24" s="60"/>
      <c r="PBP24" s="17"/>
      <c r="PBR24" s="17"/>
      <c r="PBS24" s="17"/>
      <c r="PBU24" s="17"/>
      <c r="PBV24" s="60"/>
      <c r="PCB24" s="17"/>
      <c r="PCD24" s="17"/>
      <c r="PCE24" s="17"/>
      <c r="PCG24" s="17"/>
      <c r="PCH24" s="60"/>
      <c r="PCN24" s="17"/>
      <c r="PCP24" s="17"/>
      <c r="PCQ24" s="17"/>
      <c r="PCS24" s="17"/>
      <c r="PCT24" s="60"/>
      <c r="PCZ24" s="17"/>
      <c r="PDB24" s="17"/>
      <c r="PDC24" s="17"/>
      <c r="PDE24" s="17"/>
      <c r="PDF24" s="60"/>
      <c r="PDL24" s="17"/>
      <c r="PDN24" s="17"/>
      <c r="PDO24" s="17"/>
      <c r="PDQ24" s="17"/>
      <c r="PDR24" s="60"/>
      <c r="PDX24" s="17"/>
      <c r="PDZ24" s="17"/>
      <c r="PEA24" s="17"/>
      <c r="PEC24" s="17"/>
      <c r="PED24" s="60"/>
      <c r="PEJ24" s="17"/>
      <c r="PEL24" s="17"/>
      <c r="PEM24" s="17"/>
      <c r="PEO24" s="17"/>
      <c r="PEP24" s="60"/>
      <c r="PEV24" s="17"/>
      <c r="PEX24" s="17"/>
      <c r="PEY24" s="17"/>
      <c r="PFA24" s="17"/>
      <c r="PFB24" s="60"/>
      <c r="PFH24" s="17"/>
      <c r="PFJ24" s="17"/>
      <c r="PFK24" s="17"/>
      <c r="PFM24" s="17"/>
      <c r="PFN24" s="60"/>
      <c r="PFT24" s="17"/>
      <c r="PFV24" s="17"/>
      <c r="PFW24" s="17"/>
      <c r="PFY24" s="17"/>
      <c r="PFZ24" s="60"/>
      <c r="PGF24" s="17"/>
      <c r="PGH24" s="17"/>
      <c r="PGI24" s="17"/>
      <c r="PGK24" s="17"/>
      <c r="PGL24" s="60"/>
      <c r="PGR24" s="17"/>
      <c r="PGT24" s="17"/>
      <c r="PGU24" s="17"/>
      <c r="PGW24" s="17"/>
      <c r="PGX24" s="60"/>
      <c r="PHD24" s="17"/>
      <c r="PHF24" s="17"/>
      <c r="PHG24" s="17"/>
      <c r="PHI24" s="17"/>
      <c r="PHJ24" s="60"/>
      <c r="PHP24" s="17"/>
      <c r="PHR24" s="17"/>
      <c r="PHS24" s="17"/>
      <c r="PHU24" s="17"/>
      <c r="PHV24" s="60"/>
      <c r="PIB24" s="17"/>
      <c r="PID24" s="17"/>
      <c r="PIE24" s="17"/>
      <c r="PIG24" s="17"/>
      <c r="PIH24" s="60"/>
      <c r="PIN24" s="17"/>
      <c r="PIP24" s="17"/>
      <c r="PIQ24" s="17"/>
      <c r="PIS24" s="17"/>
      <c r="PIT24" s="60"/>
      <c r="PIZ24" s="17"/>
      <c r="PJB24" s="17"/>
      <c r="PJC24" s="17"/>
      <c r="PJE24" s="17"/>
      <c r="PJF24" s="60"/>
      <c r="PJL24" s="17"/>
      <c r="PJN24" s="17"/>
      <c r="PJO24" s="17"/>
      <c r="PJQ24" s="17"/>
      <c r="PJR24" s="60"/>
      <c r="PJX24" s="17"/>
      <c r="PJZ24" s="17"/>
      <c r="PKA24" s="17"/>
      <c r="PKC24" s="17"/>
      <c r="PKD24" s="60"/>
      <c r="PKJ24" s="17"/>
      <c r="PKL24" s="17"/>
      <c r="PKM24" s="17"/>
      <c r="PKO24" s="17"/>
      <c r="PKP24" s="60"/>
      <c r="PKV24" s="17"/>
      <c r="PKX24" s="17"/>
      <c r="PKY24" s="17"/>
      <c r="PLA24" s="17"/>
      <c r="PLB24" s="60"/>
      <c r="PLH24" s="17"/>
      <c r="PLJ24" s="17"/>
      <c r="PLK24" s="17"/>
      <c r="PLM24" s="17"/>
      <c r="PLN24" s="60"/>
      <c r="PLT24" s="17"/>
      <c r="PLV24" s="17"/>
      <c r="PLW24" s="17"/>
      <c r="PLY24" s="17"/>
      <c r="PLZ24" s="60"/>
      <c r="PMF24" s="17"/>
      <c r="PMH24" s="17"/>
      <c r="PMI24" s="17"/>
      <c r="PMK24" s="17"/>
      <c r="PML24" s="60"/>
      <c r="PMR24" s="17"/>
      <c r="PMT24" s="17"/>
      <c r="PMU24" s="17"/>
      <c r="PMW24" s="17"/>
      <c r="PMX24" s="60"/>
      <c r="PND24" s="17"/>
      <c r="PNF24" s="17"/>
      <c r="PNG24" s="17"/>
      <c r="PNI24" s="17"/>
      <c r="PNJ24" s="60"/>
      <c r="PNP24" s="17"/>
      <c r="PNR24" s="17"/>
      <c r="PNS24" s="17"/>
      <c r="PNU24" s="17"/>
      <c r="PNV24" s="60"/>
      <c r="POB24" s="17"/>
      <c r="POD24" s="17"/>
      <c r="POE24" s="17"/>
      <c r="POG24" s="17"/>
      <c r="POH24" s="60"/>
      <c r="PON24" s="17"/>
      <c r="POP24" s="17"/>
      <c r="POQ24" s="17"/>
      <c r="POS24" s="17"/>
      <c r="POT24" s="60"/>
      <c r="POZ24" s="17"/>
      <c r="PPB24" s="17"/>
      <c r="PPC24" s="17"/>
      <c r="PPE24" s="17"/>
      <c r="PPF24" s="60"/>
      <c r="PPL24" s="17"/>
      <c r="PPN24" s="17"/>
      <c r="PPO24" s="17"/>
      <c r="PPQ24" s="17"/>
      <c r="PPR24" s="60"/>
      <c r="PPX24" s="17"/>
      <c r="PPZ24" s="17"/>
      <c r="PQA24" s="17"/>
      <c r="PQC24" s="17"/>
      <c r="PQD24" s="60"/>
      <c r="PQJ24" s="17"/>
      <c r="PQL24" s="17"/>
      <c r="PQM24" s="17"/>
      <c r="PQO24" s="17"/>
      <c r="PQP24" s="60"/>
      <c r="PQV24" s="17"/>
      <c r="PQX24" s="17"/>
      <c r="PQY24" s="17"/>
      <c r="PRA24" s="17"/>
      <c r="PRB24" s="60"/>
      <c r="PRH24" s="17"/>
      <c r="PRJ24" s="17"/>
      <c r="PRK24" s="17"/>
      <c r="PRM24" s="17"/>
      <c r="PRN24" s="60"/>
      <c r="PRT24" s="17"/>
      <c r="PRV24" s="17"/>
      <c r="PRW24" s="17"/>
      <c r="PRY24" s="17"/>
      <c r="PRZ24" s="60"/>
      <c r="PSF24" s="17"/>
      <c r="PSH24" s="17"/>
      <c r="PSI24" s="17"/>
      <c r="PSK24" s="17"/>
      <c r="PSL24" s="60"/>
      <c r="PSR24" s="17"/>
      <c r="PST24" s="17"/>
      <c r="PSU24" s="17"/>
      <c r="PSW24" s="17"/>
      <c r="PSX24" s="60"/>
      <c r="PTD24" s="17"/>
      <c r="PTF24" s="17"/>
      <c r="PTG24" s="17"/>
      <c r="PTI24" s="17"/>
      <c r="PTJ24" s="60"/>
      <c r="PTP24" s="17"/>
      <c r="PTR24" s="17"/>
      <c r="PTS24" s="17"/>
      <c r="PTU24" s="17"/>
      <c r="PTV24" s="60"/>
      <c r="PUB24" s="17"/>
      <c r="PUD24" s="17"/>
      <c r="PUE24" s="17"/>
      <c r="PUG24" s="17"/>
      <c r="PUH24" s="60"/>
      <c r="PUN24" s="17"/>
      <c r="PUP24" s="17"/>
      <c r="PUQ24" s="17"/>
      <c r="PUS24" s="17"/>
      <c r="PUT24" s="60"/>
      <c r="PUZ24" s="17"/>
      <c r="PVB24" s="17"/>
      <c r="PVC24" s="17"/>
      <c r="PVE24" s="17"/>
      <c r="PVF24" s="60"/>
      <c r="PVL24" s="17"/>
      <c r="PVN24" s="17"/>
      <c r="PVO24" s="17"/>
      <c r="PVQ24" s="17"/>
      <c r="PVR24" s="60"/>
      <c r="PVX24" s="17"/>
      <c r="PVZ24" s="17"/>
      <c r="PWA24" s="17"/>
      <c r="PWC24" s="17"/>
      <c r="PWD24" s="60"/>
      <c r="PWJ24" s="17"/>
      <c r="PWL24" s="17"/>
      <c r="PWM24" s="17"/>
      <c r="PWO24" s="17"/>
      <c r="PWP24" s="60"/>
      <c r="PWV24" s="17"/>
      <c r="PWX24" s="17"/>
      <c r="PWY24" s="17"/>
      <c r="PXA24" s="17"/>
      <c r="PXB24" s="60"/>
      <c r="PXH24" s="17"/>
      <c r="PXJ24" s="17"/>
      <c r="PXK24" s="17"/>
      <c r="PXM24" s="17"/>
      <c r="PXN24" s="60"/>
      <c r="PXT24" s="17"/>
      <c r="PXV24" s="17"/>
      <c r="PXW24" s="17"/>
      <c r="PXY24" s="17"/>
      <c r="PXZ24" s="60"/>
      <c r="PYF24" s="17"/>
      <c r="PYH24" s="17"/>
      <c r="PYI24" s="17"/>
      <c r="PYK24" s="17"/>
      <c r="PYL24" s="60"/>
      <c r="PYR24" s="17"/>
      <c r="PYT24" s="17"/>
      <c r="PYU24" s="17"/>
      <c r="PYW24" s="17"/>
      <c r="PYX24" s="60"/>
      <c r="PZD24" s="17"/>
      <c r="PZF24" s="17"/>
      <c r="PZG24" s="17"/>
      <c r="PZI24" s="17"/>
      <c r="PZJ24" s="60"/>
      <c r="PZP24" s="17"/>
      <c r="PZR24" s="17"/>
      <c r="PZS24" s="17"/>
      <c r="PZU24" s="17"/>
      <c r="PZV24" s="60"/>
      <c r="QAB24" s="17"/>
      <c r="QAD24" s="17"/>
      <c r="QAE24" s="17"/>
      <c r="QAG24" s="17"/>
      <c r="QAH24" s="60"/>
      <c r="QAN24" s="17"/>
      <c r="QAP24" s="17"/>
      <c r="QAQ24" s="17"/>
      <c r="QAS24" s="17"/>
      <c r="QAT24" s="60"/>
      <c r="QAZ24" s="17"/>
      <c r="QBB24" s="17"/>
      <c r="QBC24" s="17"/>
      <c r="QBE24" s="17"/>
      <c r="QBF24" s="60"/>
      <c r="QBL24" s="17"/>
      <c r="QBN24" s="17"/>
      <c r="QBO24" s="17"/>
      <c r="QBQ24" s="17"/>
      <c r="QBR24" s="60"/>
      <c r="QBX24" s="17"/>
      <c r="QBZ24" s="17"/>
      <c r="QCA24" s="17"/>
      <c r="QCC24" s="17"/>
      <c r="QCD24" s="60"/>
      <c r="QCJ24" s="17"/>
      <c r="QCL24" s="17"/>
      <c r="QCM24" s="17"/>
      <c r="QCO24" s="17"/>
      <c r="QCP24" s="60"/>
      <c r="QCV24" s="17"/>
      <c r="QCX24" s="17"/>
      <c r="QCY24" s="17"/>
      <c r="QDA24" s="17"/>
      <c r="QDB24" s="60"/>
      <c r="QDH24" s="17"/>
      <c r="QDJ24" s="17"/>
      <c r="QDK24" s="17"/>
      <c r="QDM24" s="17"/>
      <c r="QDN24" s="60"/>
      <c r="QDT24" s="17"/>
      <c r="QDV24" s="17"/>
      <c r="QDW24" s="17"/>
      <c r="QDY24" s="17"/>
      <c r="QDZ24" s="60"/>
      <c r="QEF24" s="17"/>
      <c r="QEH24" s="17"/>
      <c r="QEI24" s="17"/>
      <c r="QEK24" s="17"/>
      <c r="QEL24" s="60"/>
      <c r="QER24" s="17"/>
      <c r="QET24" s="17"/>
      <c r="QEU24" s="17"/>
      <c r="QEW24" s="17"/>
      <c r="QEX24" s="60"/>
      <c r="QFD24" s="17"/>
      <c r="QFF24" s="17"/>
      <c r="QFG24" s="17"/>
      <c r="QFI24" s="17"/>
      <c r="QFJ24" s="60"/>
      <c r="QFP24" s="17"/>
      <c r="QFR24" s="17"/>
      <c r="QFS24" s="17"/>
      <c r="QFU24" s="17"/>
      <c r="QFV24" s="60"/>
      <c r="QGB24" s="17"/>
      <c r="QGD24" s="17"/>
      <c r="QGE24" s="17"/>
      <c r="QGG24" s="17"/>
      <c r="QGH24" s="60"/>
      <c r="QGN24" s="17"/>
      <c r="QGP24" s="17"/>
      <c r="QGQ24" s="17"/>
      <c r="QGS24" s="17"/>
      <c r="QGT24" s="60"/>
      <c r="QGZ24" s="17"/>
      <c r="QHB24" s="17"/>
      <c r="QHC24" s="17"/>
      <c r="QHE24" s="17"/>
      <c r="QHF24" s="60"/>
      <c r="QHL24" s="17"/>
      <c r="QHN24" s="17"/>
      <c r="QHO24" s="17"/>
      <c r="QHQ24" s="17"/>
      <c r="QHR24" s="60"/>
      <c r="QHX24" s="17"/>
      <c r="QHZ24" s="17"/>
      <c r="QIA24" s="17"/>
      <c r="QIC24" s="17"/>
      <c r="QID24" s="60"/>
      <c r="QIJ24" s="17"/>
      <c r="QIL24" s="17"/>
      <c r="QIM24" s="17"/>
      <c r="QIO24" s="17"/>
      <c r="QIP24" s="60"/>
      <c r="QIV24" s="17"/>
      <c r="QIX24" s="17"/>
      <c r="QIY24" s="17"/>
      <c r="QJA24" s="17"/>
      <c r="QJB24" s="60"/>
      <c r="QJH24" s="17"/>
      <c r="QJJ24" s="17"/>
      <c r="QJK24" s="17"/>
      <c r="QJM24" s="17"/>
      <c r="QJN24" s="60"/>
      <c r="QJT24" s="17"/>
      <c r="QJV24" s="17"/>
      <c r="QJW24" s="17"/>
      <c r="QJY24" s="17"/>
      <c r="QJZ24" s="60"/>
      <c r="QKF24" s="17"/>
      <c r="QKH24" s="17"/>
      <c r="QKI24" s="17"/>
      <c r="QKK24" s="17"/>
      <c r="QKL24" s="60"/>
      <c r="QKR24" s="17"/>
      <c r="QKT24" s="17"/>
      <c r="QKU24" s="17"/>
      <c r="QKW24" s="17"/>
      <c r="QKX24" s="60"/>
      <c r="QLD24" s="17"/>
      <c r="QLF24" s="17"/>
      <c r="QLG24" s="17"/>
      <c r="QLI24" s="17"/>
      <c r="QLJ24" s="60"/>
      <c r="QLP24" s="17"/>
      <c r="QLR24" s="17"/>
      <c r="QLS24" s="17"/>
      <c r="QLU24" s="17"/>
      <c r="QLV24" s="60"/>
      <c r="QMB24" s="17"/>
      <c r="QMD24" s="17"/>
      <c r="QME24" s="17"/>
      <c r="QMG24" s="17"/>
      <c r="QMH24" s="60"/>
      <c r="QMN24" s="17"/>
      <c r="QMP24" s="17"/>
      <c r="QMQ24" s="17"/>
      <c r="QMS24" s="17"/>
      <c r="QMT24" s="60"/>
      <c r="QMZ24" s="17"/>
      <c r="QNB24" s="17"/>
      <c r="QNC24" s="17"/>
      <c r="QNE24" s="17"/>
      <c r="QNF24" s="60"/>
      <c r="QNL24" s="17"/>
      <c r="QNN24" s="17"/>
      <c r="QNO24" s="17"/>
      <c r="QNQ24" s="17"/>
      <c r="QNR24" s="60"/>
      <c r="QNX24" s="17"/>
      <c r="QNZ24" s="17"/>
      <c r="QOA24" s="17"/>
      <c r="QOC24" s="17"/>
      <c r="QOD24" s="60"/>
      <c r="QOJ24" s="17"/>
      <c r="QOL24" s="17"/>
      <c r="QOM24" s="17"/>
      <c r="QOO24" s="17"/>
      <c r="QOP24" s="60"/>
      <c r="QOV24" s="17"/>
      <c r="QOX24" s="17"/>
      <c r="QOY24" s="17"/>
      <c r="QPA24" s="17"/>
      <c r="QPB24" s="60"/>
      <c r="QPH24" s="17"/>
      <c r="QPJ24" s="17"/>
      <c r="QPK24" s="17"/>
      <c r="QPM24" s="17"/>
      <c r="QPN24" s="60"/>
      <c r="QPT24" s="17"/>
      <c r="QPV24" s="17"/>
      <c r="QPW24" s="17"/>
      <c r="QPY24" s="17"/>
      <c r="QPZ24" s="60"/>
      <c r="QQF24" s="17"/>
      <c r="QQH24" s="17"/>
      <c r="QQI24" s="17"/>
      <c r="QQK24" s="17"/>
      <c r="QQL24" s="60"/>
      <c r="QQR24" s="17"/>
      <c r="QQT24" s="17"/>
      <c r="QQU24" s="17"/>
      <c r="QQW24" s="17"/>
      <c r="QQX24" s="60"/>
      <c r="QRD24" s="17"/>
      <c r="QRF24" s="17"/>
      <c r="QRG24" s="17"/>
      <c r="QRI24" s="17"/>
      <c r="QRJ24" s="60"/>
      <c r="QRP24" s="17"/>
      <c r="QRR24" s="17"/>
      <c r="QRS24" s="17"/>
      <c r="QRU24" s="17"/>
      <c r="QRV24" s="60"/>
      <c r="QSB24" s="17"/>
      <c r="QSD24" s="17"/>
      <c r="QSE24" s="17"/>
      <c r="QSG24" s="17"/>
      <c r="QSH24" s="60"/>
      <c r="QSN24" s="17"/>
      <c r="QSP24" s="17"/>
      <c r="QSQ24" s="17"/>
      <c r="QSS24" s="17"/>
      <c r="QST24" s="60"/>
      <c r="QSZ24" s="17"/>
      <c r="QTB24" s="17"/>
      <c r="QTC24" s="17"/>
      <c r="QTE24" s="17"/>
      <c r="QTF24" s="60"/>
      <c r="QTL24" s="17"/>
      <c r="QTN24" s="17"/>
      <c r="QTO24" s="17"/>
      <c r="QTQ24" s="17"/>
      <c r="QTR24" s="60"/>
      <c r="QTX24" s="17"/>
      <c r="QTZ24" s="17"/>
      <c r="QUA24" s="17"/>
      <c r="QUC24" s="17"/>
      <c r="QUD24" s="60"/>
      <c r="QUJ24" s="17"/>
      <c r="QUL24" s="17"/>
      <c r="QUM24" s="17"/>
      <c r="QUO24" s="17"/>
      <c r="QUP24" s="60"/>
      <c r="QUV24" s="17"/>
      <c r="QUX24" s="17"/>
      <c r="QUY24" s="17"/>
      <c r="QVA24" s="17"/>
      <c r="QVB24" s="60"/>
      <c r="QVH24" s="17"/>
      <c r="QVJ24" s="17"/>
      <c r="QVK24" s="17"/>
      <c r="QVM24" s="17"/>
      <c r="QVN24" s="60"/>
      <c r="QVT24" s="17"/>
      <c r="QVV24" s="17"/>
      <c r="QVW24" s="17"/>
      <c r="QVY24" s="17"/>
      <c r="QVZ24" s="60"/>
      <c r="QWF24" s="17"/>
      <c r="QWH24" s="17"/>
      <c r="QWI24" s="17"/>
      <c r="QWK24" s="17"/>
      <c r="QWL24" s="60"/>
      <c r="QWR24" s="17"/>
      <c r="QWT24" s="17"/>
      <c r="QWU24" s="17"/>
      <c r="QWW24" s="17"/>
      <c r="QWX24" s="60"/>
      <c r="QXD24" s="17"/>
      <c r="QXF24" s="17"/>
      <c r="QXG24" s="17"/>
      <c r="QXI24" s="17"/>
      <c r="QXJ24" s="60"/>
      <c r="QXP24" s="17"/>
      <c r="QXR24" s="17"/>
      <c r="QXS24" s="17"/>
      <c r="QXU24" s="17"/>
      <c r="QXV24" s="60"/>
      <c r="QYB24" s="17"/>
      <c r="QYD24" s="17"/>
      <c r="QYE24" s="17"/>
      <c r="QYG24" s="17"/>
      <c r="QYH24" s="60"/>
      <c r="QYN24" s="17"/>
      <c r="QYP24" s="17"/>
      <c r="QYQ24" s="17"/>
      <c r="QYS24" s="17"/>
      <c r="QYT24" s="60"/>
      <c r="QYZ24" s="17"/>
      <c r="QZB24" s="17"/>
      <c r="QZC24" s="17"/>
      <c r="QZE24" s="17"/>
      <c r="QZF24" s="60"/>
      <c r="QZL24" s="17"/>
      <c r="QZN24" s="17"/>
      <c r="QZO24" s="17"/>
      <c r="QZQ24" s="17"/>
      <c r="QZR24" s="60"/>
      <c r="QZX24" s="17"/>
      <c r="QZZ24" s="17"/>
      <c r="RAA24" s="17"/>
      <c r="RAC24" s="17"/>
      <c r="RAD24" s="60"/>
      <c r="RAJ24" s="17"/>
      <c r="RAL24" s="17"/>
      <c r="RAM24" s="17"/>
      <c r="RAO24" s="17"/>
      <c r="RAP24" s="60"/>
      <c r="RAV24" s="17"/>
      <c r="RAX24" s="17"/>
      <c r="RAY24" s="17"/>
      <c r="RBA24" s="17"/>
      <c r="RBB24" s="60"/>
      <c r="RBH24" s="17"/>
      <c r="RBJ24" s="17"/>
      <c r="RBK24" s="17"/>
      <c r="RBM24" s="17"/>
      <c r="RBN24" s="60"/>
      <c r="RBT24" s="17"/>
      <c r="RBV24" s="17"/>
      <c r="RBW24" s="17"/>
      <c r="RBY24" s="17"/>
      <c r="RBZ24" s="60"/>
      <c r="RCF24" s="17"/>
      <c r="RCH24" s="17"/>
      <c r="RCI24" s="17"/>
      <c r="RCK24" s="17"/>
      <c r="RCL24" s="60"/>
      <c r="RCR24" s="17"/>
      <c r="RCT24" s="17"/>
      <c r="RCU24" s="17"/>
      <c r="RCW24" s="17"/>
      <c r="RCX24" s="60"/>
      <c r="RDD24" s="17"/>
      <c r="RDF24" s="17"/>
      <c r="RDG24" s="17"/>
      <c r="RDI24" s="17"/>
      <c r="RDJ24" s="60"/>
      <c r="RDP24" s="17"/>
      <c r="RDR24" s="17"/>
      <c r="RDS24" s="17"/>
      <c r="RDU24" s="17"/>
      <c r="RDV24" s="60"/>
      <c r="REB24" s="17"/>
      <c r="RED24" s="17"/>
      <c r="REE24" s="17"/>
      <c r="REG24" s="17"/>
      <c r="REH24" s="60"/>
      <c r="REN24" s="17"/>
      <c r="REP24" s="17"/>
      <c r="REQ24" s="17"/>
      <c r="RES24" s="17"/>
      <c r="RET24" s="60"/>
      <c r="REZ24" s="17"/>
      <c r="RFB24" s="17"/>
      <c r="RFC24" s="17"/>
      <c r="RFE24" s="17"/>
      <c r="RFF24" s="60"/>
      <c r="RFL24" s="17"/>
      <c r="RFN24" s="17"/>
      <c r="RFO24" s="17"/>
      <c r="RFQ24" s="17"/>
      <c r="RFR24" s="60"/>
      <c r="RFX24" s="17"/>
      <c r="RFZ24" s="17"/>
      <c r="RGA24" s="17"/>
      <c r="RGC24" s="17"/>
      <c r="RGD24" s="60"/>
      <c r="RGJ24" s="17"/>
      <c r="RGL24" s="17"/>
      <c r="RGM24" s="17"/>
      <c r="RGO24" s="17"/>
      <c r="RGP24" s="60"/>
      <c r="RGV24" s="17"/>
      <c r="RGX24" s="17"/>
      <c r="RGY24" s="17"/>
      <c r="RHA24" s="17"/>
      <c r="RHB24" s="60"/>
      <c r="RHH24" s="17"/>
      <c r="RHJ24" s="17"/>
      <c r="RHK24" s="17"/>
      <c r="RHM24" s="17"/>
      <c r="RHN24" s="60"/>
      <c r="RHT24" s="17"/>
      <c r="RHV24" s="17"/>
      <c r="RHW24" s="17"/>
      <c r="RHY24" s="17"/>
      <c r="RHZ24" s="60"/>
      <c r="RIF24" s="17"/>
      <c r="RIH24" s="17"/>
      <c r="RII24" s="17"/>
      <c r="RIK24" s="17"/>
      <c r="RIL24" s="60"/>
      <c r="RIR24" s="17"/>
      <c r="RIT24" s="17"/>
      <c r="RIU24" s="17"/>
      <c r="RIW24" s="17"/>
      <c r="RIX24" s="60"/>
      <c r="RJD24" s="17"/>
      <c r="RJF24" s="17"/>
      <c r="RJG24" s="17"/>
      <c r="RJI24" s="17"/>
      <c r="RJJ24" s="60"/>
      <c r="RJP24" s="17"/>
      <c r="RJR24" s="17"/>
      <c r="RJS24" s="17"/>
      <c r="RJU24" s="17"/>
      <c r="RJV24" s="60"/>
      <c r="RKB24" s="17"/>
      <c r="RKD24" s="17"/>
      <c r="RKE24" s="17"/>
      <c r="RKG24" s="17"/>
      <c r="RKH24" s="60"/>
      <c r="RKN24" s="17"/>
      <c r="RKP24" s="17"/>
      <c r="RKQ24" s="17"/>
      <c r="RKS24" s="17"/>
      <c r="RKT24" s="60"/>
      <c r="RKZ24" s="17"/>
      <c r="RLB24" s="17"/>
      <c r="RLC24" s="17"/>
      <c r="RLE24" s="17"/>
      <c r="RLF24" s="60"/>
      <c r="RLL24" s="17"/>
      <c r="RLN24" s="17"/>
      <c r="RLO24" s="17"/>
      <c r="RLQ24" s="17"/>
      <c r="RLR24" s="60"/>
      <c r="RLX24" s="17"/>
      <c r="RLZ24" s="17"/>
      <c r="RMA24" s="17"/>
      <c r="RMC24" s="17"/>
      <c r="RMD24" s="60"/>
      <c r="RMJ24" s="17"/>
      <c r="RML24" s="17"/>
      <c r="RMM24" s="17"/>
      <c r="RMO24" s="17"/>
      <c r="RMP24" s="60"/>
      <c r="RMV24" s="17"/>
      <c r="RMX24" s="17"/>
      <c r="RMY24" s="17"/>
      <c r="RNA24" s="17"/>
      <c r="RNB24" s="60"/>
      <c r="RNH24" s="17"/>
      <c r="RNJ24" s="17"/>
      <c r="RNK24" s="17"/>
      <c r="RNM24" s="17"/>
      <c r="RNN24" s="60"/>
      <c r="RNT24" s="17"/>
      <c r="RNV24" s="17"/>
      <c r="RNW24" s="17"/>
      <c r="RNY24" s="17"/>
      <c r="RNZ24" s="60"/>
      <c r="ROF24" s="17"/>
      <c r="ROH24" s="17"/>
      <c r="ROI24" s="17"/>
      <c r="ROK24" s="17"/>
      <c r="ROL24" s="60"/>
      <c r="ROR24" s="17"/>
      <c r="ROT24" s="17"/>
      <c r="ROU24" s="17"/>
      <c r="ROW24" s="17"/>
      <c r="ROX24" s="60"/>
      <c r="RPD24" s="17"/>
      <c r="RPF24" s="17"/>
      <c r="RPG24" s="17"/>
      <c r="RPI24" s="17"/>
      <c r="RPJ24" s="60"/>
      <c r="RPP24" s="17"/>
      <c r="RPR24" s="17"/>
      <c r="RPS24" s="17"/>
      <c r="RPU24" s="17"/>
      <c r="RPV24" s="60"/>
      <c r="RQB24" s="17"/>
      <c r="RQD24" s="17"/>
      <c r="RQE24" s="17"/>
      <c r="RQG24" s="17"/>
      <c r="RQH24" s="60"/>
      <c r="RQN24" s="17"/>
      <c r="RQP24" s="17"/>
      <c r="RQQ24" s="17"/>
      <c r="RQS24" s="17"/>
      <c r="RQT24" s="60"/>
      <c r="RQZ24" s="17"/>
      <c r="RRB24" s="17"/>
      <c r="RRC24" s="17"/>
      <c r="RRE24" s="17"/>
      <c r="RRF24" s="60"/>
      <c r="RRL24" s="17"/>
      <c r="RRN24" s="17"/>
      <c r="RRO24" s="17"/>
      <c r="RRQ24" s="17"/>
      <c r="RRR24" s="60"/>
      <c r="RRX24" s="17"/>
      <c r="RRZ24" s="17"/>
      <c r="RSA24" s="17"/>
      <c r="RSC24" s="17"/>
      <c r="RSD24" s="60"/>
      <c r="RSJ24" s="17"/>
      <c r="RSL24" s="17"/>
      <c r="RSM24" s="17"/>
      <c r="RSO24" s="17"/>
      <c r="RSP24" s="60"/>
      <c r="RSV24" s="17"/>
      <c r="RSX24" s="17"/>
      <c r="RSY24" s="17"/>
      <c r="RTA24" s="17"/>
      <c r="RTB24" s="60"/>
      <c r="RTH24" s="17"/>
      <c r="RTJ24" s="17"/>
      <c r="RTK24" s="17"/>
      <c r="RTM24" s="17"/>
      <c r="RTN24" s="60"/>
      <c r="RTT24" s="17"/>
      <c r="RTV24" s="17"/>
      <c r="RTW24" s="17"/>
      <c r="RTY24" s="17"/>
      <c r="RTZ24" s="60"/>
      <c r="RUF24" s="17"/>
      <c r="RUH24" s="17"/>
      <c r="RUI24" s="17"/>
      <c r="RUK24" s="17"/>
      <c r="RUL24" s="60"/>
      <c r="RUR24" s="17"/>
      <c r="RUT24" s="17"/>
      <c r="RUU24" s="17"/>
      <c r="RUW24" s="17"/>
      <c r="RUX24" s="60"/>
      <c r="RVD24" s="17"/>
      <c r="RVF24" s="17"/>
      <c r="RVG24" s="17"/>
      <c r="RVI24" s="17"/>
      <c r="RVJ24" s="60"/>
      <c r="RVP24" s="17"/>
      <c r="RVR24" s="17"/>
      <c r="RVS24" s="17"/>
      <c r="RVU24" s="17"/>
      <c r="RVV24" s="60"/>
      <c r="RWB24" s="17"/>
      <c r="RWD24" s="17"/>
      <c r="RWE24" s="17"/>
      <c r="RWG24" s="17"/>
      <c r="RWH24" s="60"/>
      <c r="RWN24" s="17"/>
      <c r="RWP24" s="17"/>
      <c r="RWQ24" s="17"/>
      <c r="RWS24" s="17"/>
      <c r="RWT24" s="60"/>
      <c r="RWZ24" s="17"/>
      <c r="RXB24" s="17"/>
      <c r="RXC24" s="17"/>
      <c r="RXE24" s="17"/>
      <c r="RXF24" s="60"/>
      <c r="RXL24" s="17"/>
      <c r="RXN24" s="17"/>
      <c r="RXO24" s="17"/>
      <c r="RXQ24" s="17"/>
      <c r="RXR24" s="60"/>
      <c r="RXX24" s="17"/>
      <c r="RXZ24" s="17"/>
      <c r="RYA24" s="17"/>
      <c r="RYC24" s="17"/>
      <c r="RYD24" s="60"/>
      <c r="RYJ24" s="17"/>
      <c r="RYL24" s="17"/>
      <c r="RYM24" s="17"/>
      <c r="RYO24" s="17"/>
      <c r="RYP24" s="60"/>
      <c r="RYV24" s="17"/>
      <c r="RYX24" s="17"/>
      <c r="RYY24" s="17"/>
      <c r="RZA24" s="17"/>
      <c r="RZB24" s="60"/>
      <c r="RZH24" s="17"/>
      <c r="RZJ24" s="17"/>
      <c r="RZK24" s="17"/>
      <c r="RZM24" s="17"/>
      <c r="RZN24" s="60"/>
      <c r="RZT24" s="17"/>
      <c r="RZV24" s="17"/>
      <c r="RZW24" s="17"/>
      <c r="RZY24" s="17"/>
      <c r="RZZ24" s="60"/>
      <c r="SAF24" s="17"/>
      <c r="SAH24" s="17"/>
      <c r="SAI24" s="17"/>
      <c r="SAK24" s="17"/>
      <c r="SAL24" s="60"/>
      <c r="SAR24" s="17"/>
      <c r="SAT24" s="17"/>
      <c r="SAU24" s="17"/>
      <c r="SAW24" s="17"/>
      <c r="SAX24" s="60"/>
      <c r="SBD24" s="17"/>
      <c r="SBF24" s="17"/>
      <c r="SBG24" s="17"/>
      <c r="SBI24" s="17"/>
      <c r="SBJ24" s="60"/>
      <c r="SBP24" s="17"/>
      <c r="SBR24" s="17"/>
      <c r="SBS24" s="17"/>
      <c r="SBU24" s="17"/>
      <c r="SBV24" s="60"/>
      <c r="SCB24" s="17"/>
      <c r="SCD24" s="17"/>
      <c r="SCE24" s="17"/>
      <c r="SCG24" s="17"/>
      <c r="SCH24" s="60"/>
      <c r="SCN24" s="17"/>
      <c r="SCP24" s="17"/>
      <c r="SCQ24" s="17"/>
      <c r="SCS24" s="17"/>
      <c r="SCT24" s="60"/>
      <c r="SCZ24" s="17"/>
      <c r="SDB24" s="17"/>
      <c r="SDC24" s="17"/>
      <c r="SDE24" s="17"/>
      <c r="SDF24" s="60"/>
      <c r="SDL24" s="17"/>
      <c r="SDN24" s="17"/>
      <c r="SDO24" s="17"/>
      <c r="SDQ24" s="17"/>
      <c r="SDR24" s="60"/>
      <c r="SDX24" s="17"/>
      <c r="SDZ24" s="17"/>
      <c r="SEA24" s="17"/>
      <c r="SEC24" s="17"/>
      <c r="SED24" s="60"/>
      <c r="SEJ24" s="17"/>
      <c r="SEL24" s="17"/>
      <c r="SEM24" s="17"/>
      <c r="SEO24" s="17"/>
      <c r="SEP24" s="60"/>
      <c r="SEV24" s="17"/>
      <c r="SEX24" s="17"/>
      <c r="SEY24" s="17"/>
      <c r="SFA24" s="17"/>
      <c r="SFB24" s="60"/>
      <c r="SFH24" s="17"/>
      <c r="SFJ24" s="17"/>
      <c r="SFK24" s="17"/>
      <c r="SFM24" s="17"/>
      <c r="SFN24" s="60"/>
      <c r="SFT24" s="17"/>
      <c r="SFV24" s="17"/>
      <c r="SFW24" s="17"/>
      <c r="SFY24" s="17"/>
      <c r="SFZ24" s="60"/>
      <c r="SGF24" s="17"/>
      <c r="SGH24" s="17"/>
      <c r="SGI24" s="17"/>
      <c r="SGK24" s="17"/>
      <c r="SGL24" s="60"/>
      <c r="SGR24" s="17"/>
      <c r="SGT24" s="17"/>
      <c r="SGU24" s="17"/>
      <c r="SGW24" s="17"/>
      <c r="SGX24" s="60"/>
      <c r="SHD24" s="17"/>
      <c r="SHF24" s="17"/>
      <c r="SHG24" s="17"/>
      <c r="SHI24" s="17"/>
      <c r="SHJ24" s="60"/>
      <c r="SHP24" s="17"/>
      <c r="SHR24" s="17"/>
      <c r="SHS24" s="17"/>
      <c r="SHU24" s="17"/>
      <c r="SHV24" s="60"/>
      <c r="SIB24" s="17"/>
      <c r="SID24" s="17"/>
      <c r="SIE24" s="17"/>
      <c r="SIG24" s="17"/>
      <c r="SIH24" s="60"/>
      <c r="SIN24" s="17"/>
      <c r="SIP24" s="17"/>
      <c r="SIQ24" s="17"/>
      <c r="SIS24" s="17"/>
      <c r="SIT24" s="60"/>
      <c r="SIZ24" s="17"/>
      <c r="SJB24" s="17"/>
      <c r="SJC24" s="17"/>
      <c r="SJE24" s="17"/>
      <c r="SJF24" s="60"/>
      <c r="SJL24" s="17"/>
      <c r="SJN24" s="17"/>
      <c r="SJO24" s="17"/>
      <c r="SJQ24" s="17"/>
      <c r="SJR24" s="60"/>
      <c r="SJX24" s="17"/>
      <c r="SJZ24" s="17"/>
      <c r="SKA24" s="17"/>
      <c r="SKC24" s="17"/>
      <c r="SKD24" s="60"/>
      <c r="SKJ24" s="17"/>
      <c r="SKL24" s="17"/>
      <c r="SKM24" s="17"/>
      <c r="SKO24" s="17"/>
      <c r="SKP24" s="60"/>
      <c r="SKV24" s="17"/>
      <c r="SKX24" s="17"/>
      <c r="SKY24" s="17"/>
      <c r="SLA24" s="17"/>
      <c r="SLB24" s="60"/>
      <c r="SLH24" s="17"/>
      <c r="SLJ24" s="17"/>
      <c r="SLK24" s="17"/>
      <c r="SLM24" s="17"/>
      <c r="SLN24" s="60"/>
      <c r="SLT24" s="17"/>
      <c r="SLV24" s="17"/>
      <c r="SLW24" s="17"/>
      <c r="SLY24" s="17"/>
      <c r="SLZ24" s="60"/>
      <c r="SMF24" s="17"/>
      <c r="SMH24" s="17"/>
      <c r="SMI24" s="17"/>
      <c r="SMK24" s="17"/>
      <c r="SML24" s="60"/>
      <c r="SMR24" s="17"/>
      <c r="SMT24" s="17"/>
      <c r="SMU24" s="17"/>
      <c r="SMW24" s="17"/>
      <c r="SMX24" s="60"/>
      <c r="SND24" s="17"/>
      <c r="SNF24" s="17"/>
      <c r="SNG24" s="17"/>
      <c r="SNI24" s="17"/>
      <c r="SNJ24" s="60"/>
      <c r="SNP24" s="17"/>
      <c r="SNR24" s="17"/>
      <c r="SNS24" s="17"/>
      <c r="SNU24" s="17"/>
      <c r="SNV24" s="60"/>
      <c r="SOB24" s="17"/>
      <c r="SOD24" s="17"/>
      <c r="SOE24" s="17"/>
      <c r="SOG24" s="17"/>
      <c r="SOH24" s="60"/>
      <c r="SON24" s="17"/>
      <c r="SOP24" s="17"/>
      <c r="SOQ24" s="17"/>
      <c r="SOS24" s="17"/>
      <c r="SOT24" s="60"/>
      <c r="SOZ24" s="17"/>
      <c r="SPB24" s="17"/>
      <c r="SPC24" s="17"/>
      <c r="SPE24" s="17"/>
      <c r="SPF24" s="60"/>
      <c r="SPL24" s="17"/>
      <c r="SPN24" s="17"/>
      <c r="SPO24" s="17"/>
      <c r="SPQ24" s="17"/>
      <c r="SPR24" s="60"/>
      <c r="SPX24" s="17"/>
      <c r="SPZ24" s="17"/>
      <c r="SQA24" s="17"/>
      <c r="SQC24" s="17"/>
      <c r="SQD24" s="60"/>
      <c r="SQJ24" s="17"/>
      <c r="SQL24" s="17"/>
      <c r="SQM24" s="17"/>
      <c r="SQO24" s="17"/>
      <c r="SQP24" s="60"/>
      <c r="SQV24" s="17"/>
      <c r="SQX24" s="17"/>
      <c r="SQY24" s="17"/>
      <c r="SRA24" s="17"/>
      <c r="SRB24" s="60"/>
      <c r="SRH24" s="17"/>
      <c r="SRJ24" s="17"/>
      <c r="SRK24" s="17"/>
      <c r="SRM24" s="17"/>
      <c r="SRN24" s="60"/>
      <c r="SRT24" s="17"/>
      <c r="SRV24" s="17"/>
      <c r="SRW24" s="17"/>
      <c r="SRY24" s="17"/>
      <c r="SRZ24" s="60"/>
      <c r="SSF24" s="17"/>
      <c r="SSH24" s="17"/>
      <c r="SSI24" s="17"/>
      <c r="SSK24" s="17"/>
      <c r="SSL24" s="60"/>
      <c r="SSR24" s="17"/>
      <c r="SST24" s="17"/>
      <c r="SSU24" s="17"/>
      <c r="SSW24" s="17"/>
      <c r="SSX24" s="60"/>
      <c r="STD24" s="17"/>
      <c r="STF24" s="17"/>
      <c r="STG24" s="17"/>
      <c r="STI24" s="17"/>
      <c r="STJ24" s="60"/>
      <c r="STP24" s="17"/>
      <c r="STR24" s="17"/>
      <c r="STS24" s="17"/>
      <c r="STU24" s="17"/>
      <c r="STV24" s="60"/>
      <c r="SUB24" s="17"/>
      <c r="SUD24" s="17"/>
      <c r="SUE24" s="17"/>
      <c r="SUG24" s="17"/>
      <c r="SUH24" s="60"/>
      <c r="SUN24" s="17"/>
      <c r="SUP24" s="17"/>
      <c r="SUQ24" s="17"/>
      <c r="SUS24" s="17"/>
      <c r="SUT24" s="60"/>
      <c r="SUZ24" s="17"/>
      <c r="SVB24" s="17"/>
      <c r="SVC24" s="17"/>
      <c r="SVE24" s="17"/>
      <c r="SVF24" s="60"/>
      <c r="SVL24" s="17"/>
      <c r="SVN24" s="17"/>
      <c r="SVO24" s="17"/>
      <c r="SVQ24" s="17"/>
      <c r="SVR24" s="60"/>
      <c r="SVX24" s="17"/>
      <c r="SVZ24" s="17"/>
      <c r="SWA24" s="17"/>
      <c r="SWC24" s="17"/>
      <c r="SWD24" s="60"/>
      <c r="SWJ24" s="17"/>
      <c r="SWL24" s="17"/>
      <c r="SWM24" s="17"/>
      <c r="SWO24" s="17"/>
      <c r="SWP24" s="60"/>
      <c r="SWV24" s="17"/>
      <c r="SWX24" s="17"/>
      <c r="SWY24" s="17"/>
      <c r="SXA24" s="17"/>
      <c r="SXB24" s="60"/>
      <c r="SXH24" s="17"/>
      <c r="SXJ24" s="17"/>
      <c r="SXK24" s="17"/>
      <c r="SXM24" s="17"/>
      <c r="SXN24" s="60"/>
      <c r="SXT24" s="17"/>
      <c r="SXV24" s="17"/>
      <c r="SXW24" s="17"/>
      <c r="SXY24" s="17"/>
      <c r="SXZ24" s="60"/>
      <c r="SYF24" s="17"/>
      <c r="SYH24" s="17"/>
      <c r="SYI24" s="17"/>
      <c r="SYK24" s="17"/>
      <c r="SYL24" s="60"/>
      <c r="SYR24" s="17"/>
      <c r="SYT24" s="17"/>
      <c r="SYU24" s="17"/>
      <c r="SYW24" s="17"/>
      <c r="SYX24" s="60"/>
      <c r="SZD24" s="17"/>
      <c r="SZF24" s="17"/>
      <c r="SZG24" s="17"/>
      <c r="SZI24" s="17"/>
      <c r="SZJ24" s="60"/>
      <c r="SZP24" s="17"/>
      <c r="SZR24" s="17"/>
      <c r="SZS24" s="17"/>
      <c r="SZU24" s="17"/>
      <c r="SZV24" s="60"/>
      <c r="TAB24" s="17"/>
      <c r="TAD24" s="17"/>
      <c r="TAE24" s="17"/>
      <c r="TAG24" s="17"/>
      <c r="TAH24" s="60"/>
      <c r="TAN24" s="17"/>
      <c r="TAP24" s="17"/>
      <c r="TAQ24" s="17"/>
      <c r="TAS24" s="17"/>
      <c r="TAT24" s="60"/>
      <c r="TAZ24" s="17"/>
      <c r="TBB24" s="17"/>
      <c r="TBC24" s="17"/>
      <c r="TBE24" s="17"/>
      <c r="TBF24" s="60"/>
      <c r="TBL24" s="17"/>
      <c r="TBN24" s="17"/>
      <c r="TBO24" s="17"/>
      <c r="TBQ24" s="17"/>
      <c r="TBR24" s="60"/>
      <c r="TBX24" s="17"/>
      <c r="TBZ24" s="17"/>
      <c r="TCA24" s="17"/>
      <c r="TCC24" s="17"/>
      <c r="TCD24" s="60"/>
      <c r="TCJ24" s="17"/>
      <c r="TCL24" s="17"/>
      <c r="TCM24" s="17"/>
      <c r="TCO24" s="17"/>
      <c r="TCP24" s="60"/>
      <c r="TCV24" s="17"/>
      <c r="TCX24" s="17"/>
      <c r="TCY24" s="17"/>
      <c r="TDA24" s="17"/>
      <c r="TDB24" s="60"/>
      <c r="TDH24" s="17"/>
      <c r="TDJ24" s="17"/>
      <c r="TDK24" s="17"/>
      <c r="TDM24" s="17"/>
      <c r="TDN24" s="60"/>
      <c r="TDT24" s="17"/>
      <c r="TDV24" s="17"/>
      <c r="TDW24" s="17"/>
      <c r="TDY24" s="17"/>
      <c r="TDZ24" s="60"/>
      <c r="TEF24" s="17"/>
      <c r="TEH24" s="17"/>
      <c r="TEI24" s="17"/>
      <c r="TEK24" s="17"/>
      <c r="TEL24" s="60"/>
      <c r="TER24" s="17"/>
      <c r="TET24" s="17"/>
      <c r="TEU24" s="17"/>
      <c r="TEW24" s="17"/>
      <c r="TEX24" s="60"/>
      <c r="TFD24" s="17"/>
      <c r="TFF24" s="17"/>
      <c r="TFG24" s="17"/>
      <c r="TFI24" s="17"/>
      <c r="TFJ24" s="60"/>
      <c r="TFP24" s="17"/>
      <c r="TFR24" s="17"/>
      <c r="TFS24" s="17"/>
      <c r="TFU24" s="17"/>
      <c r="TFV24" s="60"/>
      <c r="TGB24" s="17"/>
      <c r="TGD24" s="17"/>
      <c r="TGE24" s="17"/>
      <c r="TGG24" s="17"/>
      <c r="TGH24" s="60"/>
      <c r="TGN24" s="17"/>
      <c r="TGP24" s="17"/>
      <c r="TGQ24" s="17"/>
      <c r="TGS24" s="17"/>
      <c r="TGT24" s="60"/>
      <c r="TGZ24" s="17"/>
      <c r="THB24" s="17"/>
      <c r="THC24" s="17"/>
      <c r="THE24" s="17"/>
      <c r="THF24" s="60"/>
      <c r="THL24" s="17"/>
      <c r="THN24" s="17"/>
      <c r="THO24" s="17"/>
      <c r="THQ24" s="17"/>
      <c r="THR24" s="60"/>
      <c r="THX24" s="17"/>
      <c r="THZ24" s="17"/>
      <c r="TIA24" s="17"/>
      <c r="TIC24" s="17"/>
      <c r="TID24" s="60"/>
      <c r="TIJ24" s="17"/>
      <c r="TIL24" s="17"/>
      <c r="TIM24" s="17"/>
      <c r="TIO24" s="17"/>
      <c r="TIP24" s="60"/>
      <c r="TIV24" s="17"/>
      <c r="TIX24" s="17"/>
      <c r="TIY24" s="17"/>
      <c r="TJA24" s="17"/>
      <c r="TJB24" s="60"/>
      <c r="TJH24" s="17"/>
      <c r="TJJ24" s="17"/>
      <c r="TJK24" s="17"/>
      <c r="TJM24" s="17"/>
      <c r="TJN24" s="60"/>
      <c r="TJT24" s="17"/>
      <c r="TJV24" s="17"/>
      <c r="TJW24" s="17"/>
      <c r="TJY24" s="17"/>
      <c r="TJZ24" s="60"/>
      <c r="TKF24" s="17"/>
      <c r="TKH24" s="17"/>
      <c r="TKI24" s="17"/>
      <c r="TKK24" s="17"/>
      <c r="TKL24" s="60"/>
      <c r="TKR24" s="17"/>
      <c r="TKT24" s="17"/>
      <c r="TKU24" s="17"/>
      <c r="TKW24" s="17"/>
      <c r="TKX24" s="60"/>
      <c r="TLD24" s="17"/>
      <c r="TLF24" s="17"/>
      <c r="TLG24" s="17"/>
      <c r="TLI24" s="17"/>
      <c r="TLJ24" s="60"/>
      <c r="TLP24" s="17"/>
      <c r="TLR24" s="17"/>
      <c r="TLS24" s="17"/>
      <c r="TLU24" s="17"/>
      <c r="TLV24" s="60"/>
      <c r="TMB24" s="17"/>
      <c r="TMD24" s="17"/>
      <c r="TME24" s="17"/>
      <c r="TMG24" s="17"/>
      <c r="TMH24" s="60"/>
      <c r="TMN24" s="17"/>
      <c r="TMP24" s="17"/>
      <c r="TMQ24" s="17"/>
      <c r="TMS24" s="17"/>
      <c r="TMT24" s="60"/>
      <c r="TMZ24" s="17"/>
      <c r="TNB24" s="17"/>
      <c r="TNC24" s="17"/>
      <c r="TNE24" s="17"/>
      <c r="TNF24" s="60"/>
      <c r="TNL24" s="17"/>
      <c r="TNN24" s="17"/>
      <c r="TNO24" s="17"/>
      <c r="TNQ24" s="17"/>
      <c r="TNR24" s="60"/>
      <c r="TNX24" s="17"/>
      <c r="TNZ24" s="17"/>
      <c r="TOA24" s="17"/>
      <c r="TOC24" s="17"/>
      <c r="TOD24" s="60"/>
      <c r="TOJ24" s="17"/>
      <c r="TOL24" s="17"/>
      <c r="TOM24" s="17"/>
      <c r="TOO24" s="17"/>
      <c r="TOP24" s="60"/>
      <c r="TOV24" s="17"/>
      <c r="TOX24" s="17"/>
      <c r="TOY24" s="17"/>
      <c r="TPA24" s="17"/>
      <c r="TPB24" s="60"/>
      <c r="TPH24" s="17"/>
      <c r="TPJ24" s="17"/>
      <c r="TPK24" s="17"/>
      <c r="TPM24" s="17"/>
      <c r="TPN24" s="60"/>
      <c r="TPT24" s="17"/>
      <c r="TPV24" s="17"/>
      <c r="TPW24" s="17"/>
      <c r="TPY24" s="17"/>
      <c r="TPZ24" s="60"/>
      <c r="TQF24" s="17"/>
      <c r="TQH24" s="17"/>
      <c r="TQI24" s="17"/>
      <c r="TQK24" s="17"/>
      <c r="TQL24" s="60"/>
      <c r="TQR24" s="17"/>
      <c r="TQT24" s="17"/>
      <c r="TQU24" s="17"/>
      <c r="TQW24" s="17"/>
      <c r="TQX24" s="60"/>
      <c r="TRD24" s="17"/>
      <c r="TRF24" s="17"/>
      <c r="TRG24" s="17"/>
      <c r="TRI24" s="17"/>
      <c r="TRJ24" s="60"/>
      <c r="TRP24" s="17"/>
      <c r="TRR24" s="17"/>
      <c r="TRS24" s="17"/>
      <c r="TRU24" s="17"/>
      <c r="TRV24" s="60"/>
      <c r="TSB24" s="17"/>
      <c r="TSD24" s="17"/>
      <c r="TSE24" s="17"/>
      <c r="TSG24" s="17"/>
      <c r="TSH24" s="60"/>
      <c r="TSN24" s="17"/>
      <c r="TSP24" s="17"/>
      <c r="TSQ24" s="17"/>
      <c r="TSS24" s="17"/>
      <c r="TST24" s="60"/>
      <c r="TSZ24" s="17"/>
      <c r="TTB24" s="17"/>
      <c r="TTC24" s="17"/>
      <c r="TTE24" s="17"/>
      <c r="TTF24" s="60"/>
      <c r="TTL24" s="17"/>
      <c r="TTN24" s="17"/>
      <c r="TTO24" s="17"/>
      <c r="TTQ24" s="17"/>
      <c r="TTR24" s="60"/>
      <c r="TTX24" s="17"/>
      <c r="TTZ24" s="17"/>
      <c r="TUA24" s="17"/>
      <c r="TUC24" s="17"/>
      <c r="TUD24" s="60"/>
      <c r="TUJ24" s="17"/>
      <c r="TUL24" s="17"/>
      <c r="TUM24" s="17"/>
      <c r="TUO24" s="17"/>
      <c r="TUP24" s="60"/>
      <c r="TUV24" s="17"/>
      <c r="TUX24" s="17"/>
      <c r="TUY24" s="17"/>
      <c r="TVA24" s="17"/>
      <c r="TVB24" s="60"/>
      <c r="TVH24" s="17"/>
      <c r="TVJ24" s="17"/>
      <c r="TVK24" s="17"/>
      <c r="TVM24" s="17"/>
      <c r="TVN24" s="60"/>
      <c r="TVT24" s="17"/>
      <c r="TVV24" s="17"/>
      <c r="TVW24" s="17"/>
      <c r="TVY24" s="17"/>
      <c r="TVZ24" s="60"/>
      <c r="TWF24" s="17"/>
      <c r="TWH24" s="17"/>
      <c r="TWI24" s="17"/>
      <c r="TWK24" s="17"/>
      <c r="TWL24" s="60"/>
      <c r="TWR24" s="17"/>
      <c r="TWT24" s="17"/>
      <c r="TWU24" s="17"/>
      <c r="TWW24" s="17"/>
      <c r="TWX24" s="60"/>
      <c r="TXD24" s="17"/>
      <c r="TXF24" s="17"/>
      <c r="TXG24" s="17"/>
      <c r="TXI24" s="17"/>
      <c r="TXJ24" s="60"/>
      <c r="TXP24" s="17"/>
      <c r="TXR24" s="17"/>
      <c r="TXS24" s="17"/>
      <c r="TXU24" s="17"/>
      <c r="TXV24" s="60"/>
      <c r="TYB24" s="17"/>
      <c r="TYD24" s="17"/>
      <c r="TYE24" s="17"/>
      <c r="TYG24" s="17"/>
      <c r="TYH24" s="60"/>
      <c r="TYN24" s="17"/>
      <c r="TYP24" s="17"/>
      <c r="TYQ24" s="17"/>
      <c r="TYS24" s="17"/>
      <c r="TYT24" s="60"/>
      <c r="TYZ24" s="17"/>
      <c r="TZB24" s="17"/>
      <c r="TZC24" s="17"/>
      <c r="TZE24" s="17"/>
      <c r="TZF24" s="60"/>
      <c r="TZL24" s="17"/>
      <c r="TZN24" s="17"/>
      <c r="TZO24" s="17"/>
      <c r="TZQ24" s="17"/>
      <c r="TZR24" s="60"/>
      <c r="TZX24" s="17"/>
      <c r="TZZ24" s="17"/>
      <c r="UAA24" s="17"/>
      <c r="UAC24" s="17"/>
      <c r="UAD24" s="60"/>
      <c r="UAJ24" s="17"/>
      <c r="UAL24" s="17"/>
      <c r="UAM24" s="17"/>
      <c r="UAO24" s="17"/>
      <c r="UAP24" s="60"/>
      <c r="UAV24" s="17"/>
      <c r="UAX24" s="17"/>
      <c r="UAY24" s="17"/>
      <c r="UBA24" s="17"/>
      <c r="UBB24" s="60"/>
      <c r="UBH24" s="17"/>
      <c r="UBJ24" s="17"/>
      <c r="UBK24" s="17"/>
      <c r="UBM24" s="17"/>
      <c r="UBN24" s="60"/>
      <c r="UBT24" s="17"/>
      <c r="UBV24" s="17"/>
      <c r="UBW24" s="17"/>
      <c r="UBY24" s="17"/>
      <c r="UBZ24" s="60"/>
      <c r="UCF24" s="17"/>
      <c r="UCH24" s="17"/>
      <c r="UCI24" s="17"/>
      <c r="UCK24" s="17"/>
      <c r="UCL24" s="60"/>
      <c r="UCR24" s="17"/>
      <c r="UCT24" s="17"/>
      <c r="UCU24" s="17"/>
      <c r="UCW24" s="17"/>
      <c r="UCX24" s="60"/>
      <c r="UDD24" s="17"/>
      <c r="UDF24" s="17"/>
      <c r="UDG24" s="17"/>
      <c r="UDI24" s="17"/>
      <c r="UDJ24" s="60"/>
      <c r="UDP24" s="17"/>
      <c r="UDR24" s="17"/>
      <c r="UDS24" s="17"/>
      <c r="UDU24" s="17"/>
      <c r="UDV24" s="60"/>
      <c r="UEB24" s="17"/>
      <c r="UED24" s="17"/>
      <c r="UEE24" s="17"/>
      <c r="UEG24" s="17"/>
      <c r="UEH24" s="60"/>
      <c r="UEN24" s="17"/>
      <c r="UEP24" s="17"/>
      <c r="UEQ24" s="17"/>
      <c r="UES24" s="17"/>
      <c r="UET24" s="60"/>
      <c r="UEZ24" s="17"/>
      <c r="UFB24" s="17"/>
      <c r="UFC24" s="17"/>
      <c r="UFE24" s="17"/>
      <c r="UFF24" s="60"/>
      <c r="UFL24" s="17"/>
      <c r="UFN24" s="17"/>
      <c r="UFO24" s="17"/>
      <c r="UFQ24" s="17"/>
      <c r="UFR24" s="60"/>
      <c r="UFX24" s="17"/>
      <c r="UFZ24" s="17"/>
      <c r="UGA24" s="17"/>
      <c r="UGC24" s="17"/>
      <c r="UGD24" s="60"/>
      <c r="UGJ24" s="17"/>
      <c r="UGL24" s="17"/>
      <c r="UGM24" s="17"/>
      <c r="UGO24" s="17"/>
      <c r="UGP24" s="60"/>
      <c r="UGV24" s="17"/>
      <c r="UGX24" s="17"/>
      <c r="UGY24" s="17"/>
      <c r="UHA24" s="17"/>
      <c r="UHB24" s="60"/>
      <c r="UHH24" s="17"/>
      <c r="UHJ24" s="17"/>
      <c r="UHK24" s="17"/>
      <c r="UHM24" s="17"/>
      <c r="UHN24" s="60"/>
      <c r="UHT24" s="17"/>
      <c r="UHV24" s="17"/>
      <c r="UHW24" s="17"/>
      <c r="UHY24" s="17"/>
      <c r="UHZ24" s="60"/>
      <c r="UIF24" s="17"/>
      <c r="UIH24" s="17"/>
      <c r="UII24" s="17"/>
      <c r="UIK24" s="17"/>
      <c r="UIL24" s="60"/>
      <c r="UIR24" s="17"/>
      <c r="UIT24" s="17"/>
      <c r="UIU24" s="17"/>
      <c r="UIW24" s="17"/>
      <c r="UIX24" s="60"/>
      <c r="UJD24" s="17"/>
      <c r="UJF24" s="17"/>
      <c r="UJG24" s="17"/>
      <c r="UJI24" s="17"/>
      <c r="UJJ24" s="60"/>
      <c r="UJP24" s="17"/>
      <c r="UJR24" s="17"/>
      <c r="UJS24" s="17"/>
      <c r="UJU24" s="17"/>
      <c r="UJV24" s="60"/>
      <c r="UKB24" s="17"/>
      <c r="UKD24" s="17"/>
      <c r="UKE24" s="17"/>
      <c r="UKG24" s="17"/>
      <c r="UKH24" s="60"/>
      <c r="UKN24" s="17"/>
      <c r="UKP24" s="17"/>
      <c r="UKQ24" s="17"/>
      <c r="UKS24" s="17"/>
      <c r="UKT24" s="60"/>
      <c r="UKZ24" s="17"/>
      <c r="ULB24" s="17"/>
      <c r="ULC24" s="17"/>
      <c r="ULE24" s="17"/>
      <c r="ULF24" s="60"/>
      <c r="ULL24" s="17"/>
      <c r="ULN24" s="17"/>
      <c r="ULO24" s="17"/>
      <c r="ULQ24" s="17"/>
      <c r="ULR24" s="60"/>
      <c r="ULX24" s="17"/>
      <c r="ULZ24" s="17"/>
      <c r="UMA24" s="17"/>
      <c r="UMC24" s="17"/>
      <c r="UMD24" s="60"/>
      <c r="UMJ24" s="17"/>
      <c r="UML24" s="17"/>
      <c r="UMM24" s="17"/>
      <c r="UMO24" s="17"/>
      <c r="UMP24" s="60"/>
      <c r="UMV24" s="17"/>
      <c r="UMX24" s="17"/>
      <c r="UMY24" s="17"/>
      <c r="UNA24" s="17"/>
      <c r="UNB24" s="60"/>
      <c r="UNH24" s="17"/>
      <c r="UNJ24" s="17"/>
      <c r="UNK24" s="17"/>
      <c r="UNM24" s="17"/>
      <c r="UNN24" s="60"/>
      <c r="UNT24" s="17"/>
      <c r="UNV24" s="17"/>
      <c r="UNW24" s="17"/>
      <c r="UNY24" s="17"/>
      <c r="UNZ24" s="60"/>
      <c r="UOF24" s="17"/>
      <c r="UOH24" s="17"/>
      <c r="UOI24" s="17"/>
      <c r="UOK24" s="17"/>
      <c r="UOL24" s="60"/>
      <c r="UOR24" s="17"/>
      <c r="UOT24" s="17"/>
      <c r="UOU24" s="17"/>
      <c r="UOW24" s="17"/>
      <c r="UOX24" s="60"/>
      <c r="UPD24" s="17"/>
      <c r="UPF24" s="17"/>
      <c r="UPG24" s="17"/>
      <c r="UPI24" s="17"/>
      <c r="UPJ24" s="60"/>
      <c r="UPP24" s="17"/>
      <c r="UPR24" s="17"/>
      <c r="UPS24" s="17"/>
      <c r="UPU24" s="17"/>
      <c r="UPV24" s="60"/>
      <c r="UQB24" s="17"/>
      <c r="UQD24" s="17"/>
      <c r="UQE24" s="17"/>
      <c r="UQG24" s="17"/>
      <c r="UQH24" s="60"/>
      <c r="UQN24" s="17"/>
      <c r="UQP24" s="17"/>
      <c r="UQQ24" s="17"/>
      <c r="UQS24" s="17"/>
      <c r="UQT24" s="60"/>
      <c r="UQZ24" s="17"/>
      <c r="URB24" s="17"/>
      <c r="URC24" s="17"/>
      <c r="URE24" s="17"/>
      <c r="URF24" s="60"/>
      <c r="URL24" s="17"/>
      <c r="URN24" s="17"/>
      <c r="URO24" s="17"/>
      <c r="URQ24" s="17"/>
      <c r="URR24" s="60"/>
      <c r="URX24" s="17"/>
      <c r="URZ24" s="17"/>
      <c r="USA24" s="17"/>
      <c r="USC24" s="17"/>
      <c r="USD24" s="60"/>
      <c r="USJ24" s="17"/>
      <c r="USL24" s="17"/>
      <c r="USM24" s="17"/>
      <c r="USO24" s="17"/>
      <c r="USP24" s="60"/>
      <c r="USV24" s="17"/>
      <c r="USX24" s="17"/>
      <c r="USY24" s="17"/>
      <c r="UTA24" s="17"/>
      <c r="UTB24" s="60"/>
      <c r="UTH24" s="17"/>
      <c r="UTJ24" s="17"/>
      <c r="UTK24" s="17"/>
      <c r="UTM24" s="17"/>
      <c r="UTN24" s="60"/>
      <c r="UTT24" s="17"/>
      <c r="UTV24" s="17"/>
      <c r="UTW24" s="17"/>
      <c r="UTY24" s="17"/>
      <c r="UTZ24" s="60"/>
      <c r="UUF24" s="17"/>
      <c r="UUH24" s="17"/>
      <c r="UUI24" s="17"/>
      <c r="UUK24" s="17"/>
      <c r="UUL24" s="60"/>
      <c r="UUR24" s="17"/>
      <c r="UUT24" s="17"/>
      <c r="UUU24" s="17"/>
      <c r="UUW24" s="17"/>
      <c r="UUX24" s="60"/>
      <c r="UVD24" s="17"/>
      <c r="UVF24" s="17"/>
      <c r="UVG24" s="17"/>
      <c r="UVI24" s="17"/>
      <c r="UVJ24" s="60"/>
      <c r="UVP24" s="17"/>
      <c r="UVR24" s="17"/>
      <c r="UVS24" s="17"/>
      <c r="UVU24" s="17"/>
      <c r="UVV24" s="60"/>
      <c r="UWB24" s="17"/>
      <c r="UWD24" s="17"/>
      <c r="UWE24" s="17"/>
      <c r="UWG24" s="17"/>
      <c r="UWH24" s="60"/>
      <c r="UWN24" s="17"/>
      <c r="UWP24" s="17"/>
      <c r="UWQ24" s="17"/>
      <c r="UWS24" s="17"/>
      <c r="UWT24" s="60"/>
      <c r="UWZ24" s="17"/>
      <c r="UXB24" s="17"/>
      <c r="UXC24" s="17"/>
      <c r="UXE24" s="17"/>
      <c r="UXF24" s="60"/>
      <c r="UXL24" s="17"/>
      <c r="UXN24" s="17"/>
      <c r="UXO24" s="17"/>
      <c r="UXQ24" s="17"/>
      <c r="UXR24" s="60"/>
      <c r="UXX24" s="17"/>
      <c r="UXZ24" s="17"/>
      <c r="UYA24" s="17"/>
      <c r="UYC24" s="17"/>
      <c r="UYD24" s="60"/>
      <c r="UYJ24" s="17"/>
      <c r="UYL24" s="17"/>
      <c r="UYM24" s="17"/>
      <c r="UYO24" s="17"/>
      <c r="UYP24" s="60"/>
      <c r="UYV24" s="17"/>
      <c r="UYX24" s="17"/>
      <c r="UYY24" s="17"/>
      <c r="UZA24" s="17"/>
      <c r="UZB24" s="60"/>
      <c r="UZH24" s="17"/>
      <c r="UZJ24" s="17"/>
      <c r="UZK24" s="17"/>
      <c r="UZM24" s="17"/>
      <c r="UZN24" s="60"/>
      <c r="UZT24" s="17"/>
      <c r="UZV24" s="17"/>
      <c r="UZW24" s="17"/>
      <c r="UZY24" s="17"/>
      <c r="UZZ24" s="60"/>
      <c r="VAF24" s="17"/>
      <c r="VAH24" s="17"/>
      <c r="VAI24" s="17"/>
      <c r="VAK24" s="17"/>
      <c r="VAL24" s="60"/>
      <c r="VAR24" s="17"/>
      <c r="VAT24" s="17"/>
      <c r="VAU24" s="17"/>
      <c r="VAW24" s="17"/>
      <c r="VAX24" s="60"/>
      <c r="VBD24" s="17"/>
      <c r="VBF24" s="17"/>
      <c r="VBG24" s="17"/>
      <c r="VBI24" s="17"/>
      <c r="VBJ24" s="60"/>
      <c r="VBP24" s="17"/>
      <c r="VBR24" s="17"/>
      <c r="VBS24" s="17"/>
      <c r="VBU24" s="17"/>
      <c r="VBV24" s="60"/>
      <c r="VCB24" s="17"/>
      <c r="VCD24" s="17"/>
      <c r="VCE24" s="17"/>
      <c r="VCG24" s="17"/>
      <c r="VCH24" s="60"/>
      <c r="VCN24" s="17"/>
      <c r="VCP24" s="17"/>
      <c r="VCQ24" s="17"/>
      <c r="VCS24" s="17"/>
      <c r="VCT24" s="60"/>
      <c r="VCZ24" s="17"/>
      <c r="VDB24" s="17"/>
      <c r="VDC24" s="17"/>
      <c r="VDE24" s="17"/>
      <c r="VDF24" s="60"/>
      <c r="VDL24" s="17"/>
      <c r="VDN24" s="17"/>
      <c r="VDO24" s="17"/>
      <c r="VDQ24" s="17"/>
      <c r="VDR24" s="60"/>
      <c r="VDX24" s="17"/>
      <c r="VDZ24" s="17"/>
      <c r="VEA24" s="17"/>
      <c r="VEC24" s="17"/>
      <c r="VED24" s="60"/>
      <c r="VEJ24" s="17"/>
      <c r="VEL24" s="17"/>
      <c r="VEM24" s="17"/>
      <c r="VEO24" s="17"/>
      <c r="VEP24" s="60"/>
      <c r="VEV24" s="17"/>
      <c r="VEX24" s="17"/>
      <c r="VEY24" s="17"/>
      <c r="VFA24" s="17"/>
      <c r="VFB24" s="60"/>
      <c r="VFH24" s="17"/>
      <c r="VFJ24" s="17"/>
      <c r="VFK24" s="17"/>
      <c r="VFM24" s="17"/>
      <c r="VFN24" s="60"/>
      <c r="VFT24" s="17"/>
      <c r="VFV24" s="17"/>
      <c r="VFW24" s="17"/>
      <c r="VFY24" s="17"/>
      <c r="VFZ24" s="60"/>
      <c r="VGF24" s="17"/>
      <c r="VGH24" s="17"/>
      <c r="VGI24" s="17"/>
      <c r="VGK24" s="17"/>
      <c r="VGL24" s="60"/>
      <c r="VGR24" s="17"/>
      <c r="VGT24" s="17"/>
      <c r="VGU24" s="17"/>
      <c r="VGW24" s="17"/>
      <c r="VGX24" s="60"/>
      <c r="VHD24" s="17"/>
      <c r="VHF24" s="17"/>
      <c r="VHG24" s="17"/>
      <c r="VHI24" s="17"/>
      <c r="VHJ24" s="60"/>
      <c r="VHP24" s="17"/>
      <c r="VHR24" s="17"/>
      <c r="VHS24" s="17"/>
      <c r="VHU24" s="17"/>
      <c r="VHV24" s="60"/>
      <c r="VIB24" s="17"/>
      <c r="VID24" s="17"/>
      <c r="VIE24" s="17"/>
      <c r="VIG24" s="17"/>
      <c r="VIH24" s="60"/>
      <c r="VIN24" s="17"/>
      <c r="VIP24" s="17"/>
      <c r="VIQ24" s="17"/>
      <c r="VIS24" s="17"/>
      <c r="VIT24" s="60"/>
      <c r="VIZ24" s="17"/>
      <c r="VJB24" s="17"/>
      <c r="VJC24" s="17"/>
      <c r="VJE24" s="17"/>
      <c r="VJF24" s="60"/>
      <c r="VJL24" s="17"/>
      <c r="VJN24" s="17"/>
      <c r="VJO24" s="17"/>
      <c r="VJQ24" s="17"/>
      <c r="VJR24" s="60"/>
      <c r="VJX24" s="17"/>
      <c r="VJZ24" s="17"/>
      <c r="VKA24" s="17"/>
      <c r="VKC24" s="17"/>
      <c r="VKD24" s="60"/>
      <c r="VKJ24" s="17"/>
      <c r="VKL24" s="17"/>
      <c r="VKM24" s="17"/>
      <c r="VKO24" s="17"/>
      <c r="VKP24" s="60"/>
      <c r="VKV24" s="17"/>
      <c r="VKX24" s="17"/>
      <c r="VKY24" s="17"/>
      <c r="VLA24" s="17"/>
      <c r="VLB24" s="60"/>
      <c r="VLH24" s="17"/>
      <c r="VLJ24" s="17"/>
      <c r="VLK24" s="17"/>
      <c r="VLM24" s="17"/>
      <c r="VLN24" s="60"/>
      <c r="VLT24" s="17"/>
      <c r="VLV24" s="17"/>
      <c r="VLW24" s="17"/>
      <c r="VLY24" s="17"/>
      <c r="VLZ24" s="60"/>
      <c r="VMF24" s="17"/>
      <c r="VMH24" s="17"/>
      <c r="VMI24" s="17"/>
      <c r="VMK24" s="17"/>
      <c r="VML24" s="60"/>
      <c r="VMR24" s="17"/>
      <c r="VMT24" s="17"/>
      <c r="VMU24" s="17"/>
      <c r="VMW24" s="17"/>
      <c r="VMX24" s="60"/>
      <c r="VND24" s="17"/>
      <c r="VNF24" s="17"/>
      <c r="VNG24" s="17"/>
      <c r="VNI24" s="17"/>
      <c r="VNJ24" s="60"/>
      <c r="VNP24" s="17"/>
      <c r="VNR24" s="17"/>
      <c r="VNS24" s="17"/>
      <c r="VNU24" s="17"/>
      <c r="VNV24" s="60"/>
      <c r="VOB24" s="17"/>
      <c r="VOD24" s="17"/>
      <c r="VOE24" s="17"/>
      <c r="VOG24" s="17"/>
      <c r="VOH24" s="60"/>
      <c r="VON24" s="17"/>
      <c r="VOP24" s="17"/>
      <c r="VOQ24" s="17"/>
      <c r="VOS24" s="17"/>
      <c r="VOT24" s="60"/>
      <c r="VOZ24" s="17"/>
      <c r="VPB24" s="17"/>
      <c r="VPC24" s="17"/>
      <c r="VPE24" s="17"/>
      <c r="VPF24" s="60"/>
      <c r="VPL24" s="17"/>
      <c r="VPN24" s="17"/>
      <c r="VPO24" s="17"/>
      <c r="VPQ24" s="17"/>
      <c r="VPR24" s="60"/>
      <c r="VPX24" s="17"/>
      <c r="VPZ24" s="17"/>
      <c r="VQA24" s="17"/>
      <c r="VQC24" s="17"/>
      <c r="VQD24" s="60"/>
      <c r="VQJ24" s="17"/>
      <c r="VQL24" s="17"/>
      <c r="VQM24" s="17"/>
      <c r="VQO24" s="17"/>
      <c r="VQP24" s="60"/>
      <c r="VQV24" s="17"/>
      <c r="VQX24" s="17"/>
      <c r="VQY24" s="17"/>
      <c r="VRA24" s="17"/>
      <c r="VRB24" s="60"/>
      <c r="VRH24" s="17"/>
      <c r="VRJ24" s="17"/>
      <c r="VRK24" s="17"/>
      <c r="VRM24" s="17"/>
      <c r="VRN24" s="60"/>
      <c r="VRT24" s="17"/>
      <c r="VRV24" s="17"/>
      <c r="VRW24" s="17"/>
      <c r="VRY24" s="17"/>
      <c r="VRZ24" s="60"/>
      <c r="VSF24" s="17"/>
      <c r="VSH24" s="17"/>
      <c r="VSI24" s="17"/>
      <c r="VSK24" s="17"/>
      <c r="VSL24" s="60"/>
      <c r="VSR24" s="17"/>
      <c r="VST24" s="17"/>
      <c r="VSU24" s="17"/>
      <c r="VSW24" s="17"/>
      <c r="VSX24" s="60"/>
      <c r="VTD24" s="17"/>
      <c r="VTF24" s="17"/>
      <c r="VTG24" s="17"/>
      <c r="VTI24" s="17"/>
      <c r="VTJ24" s="60"/>
      <c r="VTP24" s="17"/>
      <c r="VTR24" s="17"/>
      <c r="VTS24" s="17"/>
      <c r="VTU24" s="17"/>
      <c r="VTV24" s="60"/>
      <c r="VUB24" s="17"/>
      <c r="VUD24" s="17"/>
      <c r="VUE24" s="17"/>
      <c r="VUG24" s="17"/>
      <c r="VUH24" s="60"/>
      <c r="VUN24" s="17"/>
      <c r="VUP24" s="17"/>
      <c r="VUQ24" s="17"/>
      <c r="VUS24" s="17"/>
      <c r="VUT24" s="60"/>
      <c r="VUZ24" s="17"/>
      <c r="VVB24" s="17"/>
      <c r="VVC24" s="17"/>
      <c r="VVE24" s="17"/>
      <c r="VVF24" s="60"/>
      <c r="VVL24" s="17"/>
      <c r="VVN24" s="17"/>
      <c r="VVO24" s="17"/>
      <c r="VVQ24" s="17"/>
      <c r="VVR24" s="60"/>
      <c r="VVX24" s="17"/>
      <c r="VVZ24" s="17"/>
      <c r="VWA24" s="17"/>
      <c r="VWC24" s="17"/>
      <c r="VWD24" s="60"/>
      <c r="VWJ24" s="17"/>
      <c r="VWL24" s="17"/>
      <c r="VWM24" s="17"/>
      <c r="VWO24" s="17"/>
      <c r="VWP24" s="60"/>
      <c r="VWV24" s="17"/>
      <c r="VWX24" s="17"/>
      <c r="VWY24" s="17"/>
      <c r="VXA24" s="17"/>
      <c r="VXB24" s="60"/>
      <c r="VXH24" s="17"/>
      <c r="VXJ24" s="17"/>
      <c r="VXK24" s="17"/>
      <c r="VXM24" s="17"/>
      <c r="VXN24" s="60"/>
      <c r="VXT24" s="17"/>
      <c r="VXV24" s="17"/>
      <c r="VXW24" s="17"/>
      <c r="VXY24" s="17"/>
      <c r="VXZ24" s="60"/>
      <c r="VYF24" s="17"/>
      <c r="VYH24" s="17"/>
      <c r="VYI24" s="17"/>
      <c r="VYK24" s="17"/>
      <c r="VYL24" s="60"/>
      <c r="VYR24" s="17"/>
      <c r="VYT24" s="17"/>
      <c r="VYU24" s="17"/>
      <c r="VYW24" s="17"/>
      <c r="VYX24" s="60"/>
      <c r="VZD24" s="17"/>
      <c r="VZF24" s="17"/>
      <c r="VZG24" s="17"/>
      <c r="VZI24" s="17"/>
      <c r="VZJ24" s="60"/>
      <c r="VZP24" s="17"/>
      <c r="VZR24" s="17"/>
      <c r="VZS24" s="17"/>
      <c r="VZU24" s="17"/>
      <c r="VZV24" s="60"/>
      <c r="WAB24" s="17"/>
      <c r="WAD24" s="17"/>
      <c r="WAE24" s="17"/>
      <c r="WAG24" s="17"/>
      <c r="WAH24" s="60"/>
      <c r="WAN24" s="17"/>
      <c r="WAP24" s="17"/>
      <c r="WAQ24" s="17"/>
      <c r="WAS24" s="17"/>
      <c r="WAT24" s="60"/>
      <c r="WAZ24" s="17"/>
      <c r="WBB24" s="17"/>
      <c r="WBC24" s="17"/>
      <c r="WBE24" s="17"/>
      <c r="WBF24" s="60"/>
      <c r="WBL24" s="17"/>
      <c r="WBN24" s="17"/>
      <c r="WBO24" s="17"/>
      <c r="WBQ24" s="17"/>
      <c r="WBR24" s="60"/>
      <c r="WBX24" s="17"/>
      <c r="WBZ24" s="17"/>
      <c r="WCA24" s="17"/>
      <c r="WCC24" s="17"/>
      <c r="WCD24" s="60"/>
      <c r="WCJ24" s="17"/>
      <c r="WCL24" s="17"/>
      <c r="WCM24" s="17"/>
      <c r="WCO24" s="17"/>
      <c r="WCP24" s="60"/>
      <c r="WCV24" s="17"/>
      <c r="WCX24" s="17"/>
      <c r="WCY24" s="17"/>
      <c r="WDA24" s="17"/>
      <c r="WDB24" s="60"/>
      <c r="WDH24" s="17"/>
      <c r="WDJ24" s="17"/>
      <c r="WDK24" s="17"/>
      <c r="WDM24" s="17"/>
      <c r="WDN24" s="60"/>
      <c r="WDT24" s="17"/>
      <c r="WDV24" s="17"/>
      <c r="WDW24" s="17"/>
      <c r="WDY24" s="17"/>
      <c r="WDZ24" s="60"/>
      <c r="WEF24" s="17"/>
      <c r="WEH24" s="17"/>
      <c r="WEI24" s="17"/>
      <c r="WEK24" s="17"/>
      <c r="WEL24" s="60"/>
      <c r="WER24" s="17"/>
      <c r="WET24" s="17"/>
      <c r="WEU24" s="17"/>
      <c r="WEW24" s="17"/>
      <c r="WEX24" s="60"/>
      <c r="WFD24" s="17"/>
      <c r="WFF24" s="17"/>
      <c r="WFG24" s="17"/>
      <c r="WFI24" s="17"/>
      <c r="WFJ24" s="60"/>
      <c r="WFP24" s="17"/>
      <c r="WFR24" s="17"/>
      <c r="WFS24" s="17"/>
      <c r="WFU24" s="17"/>
      <c r="WFV24" s="60"/>
      <c r="WGB24" s="17"/>
      <c r="WGD24" s="17"/>
      <c r="WGE24" s="17"/>
      <c r="WGG24" s="17"/>
      <c r="WGH24" s="60"/>
      <c r="WGN24" s="17"/>
      <c r="WGP24" s="17"/>
      <c r="WGQ24" s="17"/>
      <c r="WGS24" s="17"/>
      <c r="WGT24" s="60"/>
      <c r="WGZ24" s="17"/>
      <c r="WHB24" s="17"/>
      <c r="WHC24" s="17"/>
      <c r="WHE24" s="17"/>
      <c r="WHF24" s="60"/>
      <c r="WHL24" s="17"/>
      <c r="WHN24" s="17"/>
      <c r="WHO24" s="17"/>
      <c r="WHQ24" s="17"/>
      <c r="WHR24" s="60"/>
      <c r="WHX24" s="17"/>
      <c r="WHZ24" s="17"/>
      <c r="WIA24" s="17"/>
      <c r="WIC24" s="17"/>
      <c r="WID24" s="60"/>
      <c r="WIJ24" s="17"/>
      <c r="WIL24" s="17"/>
      <c r="WIM24" s="17"/>
      <c r="WIO24" s="17"/>
      <c r="WIP24" s="60"/>
      <c r="WIV24" s="17"/>
      <c r="WIX24" s="17"/>
      <c r="WIY24" s="17"/>
      <c r="WJA24" s="17"/>
      <c r="WJB24" s="60"/>
      <c r="WJH24" s="17"/>
      <c r="WJJ24" s="17"/>
      <c r="WJK24" s="17"/>
      <c r="WJM24" s="17"/>
      <c r="WJN24" s="60"/>
      <c r="WJT24" s="17"/>
      <c r="WJV24" s="17"/>
      <c r="WJW24" s="17"/>
      <c r="WJY24" s="17"/>
      <c r="WJZ24" s="60"/>
      <c r="WKF24" s="17"/>
      <c r="WKH24" s="17"/>
      <c r="WKI24" s="17"/>
      <c r="WKK24" s="17"/>
      <c r="WKL24" s="60"/>
      <c r="WKR24" s="17"/>
      <c r="WKT24" s="17"/>
      <c r="WKU24" s="17"/>
      <c r="WKW24" s="17"/>
      <c r="WKX24" s="60"/>
      <c r="WLD24" s="17"/>
      <c r="WLF24" s="17"/>
      <c r="WLG24" s="17"/>
      <c r="WLI24" s="17"/>
      <c r="WLJ24" s="60"/>
      <c r="WLP24" s="17"/>
      <c r="WLR24" s="17"/>
      <c r="WLS24" s="17"/>
      <c r="WLU24" s="17"/>
      <c r="WLV24" s="60"/>
      <c r="WMB24" s="17"/>
      <c r="WMD24" s="17"/>
      <c r="WME24" s="17"/>
      <c r="WMG24" s="17"/>
      <c r="WMH24" s="60"/>
      <c r="WMN24" s="17"/>
      <c r="WMP24" s="17"/>
      <c r="WMQ24" s="17"/>
      <c r="WMS24" s="17"/>
      <c r="WMT24" s="60"/>
      <c r="WMZ24" s="17"/>
      <c r="WNB24" s="17"/>
      <c r="WNC24" s="17"/>
      <c r="WNE24" s="17"/>
      <c r="WNF24" s="60"/>
      <c r="WNL24" s="17"/>
      <c r="WNN24" s="17"/>
      <c r="WNO24" s="17"/>
      <c r="WNQ24" s="17"/>
      <c r="WNR24" s="60"/>
      <c r="WNX24" s="17"/>
      <c r="WNZ24" s="17"/>
      <c r="WOA24" s="17"/>
      <c r="WOC24" s="17"/>
      <c r="WOD24" s="60"/>
      <c r="WOJ24" s="17"/>
      <c r="WOL24" s="17"/>
      <c r="WOM24" s="17"/>
      <c r="WOO24" s="17"/>
      <c r="WOP24" s="60"/>
      <c r="WOV24" s="17"/>
      <c r="WOX24" s="17"/>
      <c r="WOY24" s="17"/>
      <c r="WPA24" s="17"/>
      <c r="WPB24" s="60"/>
      <c r="WPH24" s="17"/>
      <c r="WPJ24" s="17"/>
      <c r="WPK24" s="17"/>
      <c r="WPM24" s="17"/>
      <c r="WPN24" s="60"/>
      <c r="WPT24" s="17"/>
      <c r="WPV24" s="17"/>
      <c r="WPW24" s="17"/>
      <c r="WPY24" s="17"/>
      <c r="WPZ24" s="60"/>
      <c r="WQF24" s="17"/>
      <c r="WQH24" s="17"/>
      <c r="WQI24" s="17"/>
      <c r="WQK24" s="17"/>
      <c r="WQL24" s="60"/>
      <c r="WQR24" s="17"/>
      <c r="WQT24" s="17"/>
      <c r="WQU24" s="17"/>
      <c r="WQW24" s="17"/>
      <c r="WQX24" s="60"/>
      <c r="WRD24" s="17"/>
      <c r="WRF24" s="17"/>
      <c r="WRG24" s="17"/>
      <c r="WRI24" s="17"/>
      <c r="WRJ24" s="60"/>
      <c r="WRP24" s="17"/>
      <c r="WRR24" s="17"/>
      <c r="WRS24" s="17"/>
      <c r="WRU24" s="17"/>
      <c r="WRV24" s="60"/>
      <c r="WSB24" s="17"/>
      <c r="WSD24" s="17"/>
      <c r="WSE24" s="17"/>
      <c r="WSG24" s="17"/>
      <c r="WSH24" s="60"/>
      <c r="WSN24" s="17"/>
      <c r="WSP24" s="17"/>
      <c r="WSQ24" s="17"/>
      <c r="WSS24" s="17"/>
      <c r="WST24" s="60"/>
      <c r="WSZ24" s="17"/>
      <c r="WTB24" s="17"/>
      <c r="WTC24" s="17"/>
      <c r="WTE24" s="17"/>
      <c r="WTF24" s="60"/>
      <c r="WTL24" s="17"/>
      <c r="WTN24" s="17"/>
      <c r="WTO24" s="17"/>
      <c r="WTQ24" s="17"/>
      <c r="WTR24" s="60"/>
      <c r="WTX24" s="17"/>
      <c r="WTZ24" s="17"/>
      <c r="WUA24" s="17"/>
      <c r="WUC24" s="17"/>
      <c r="WUD24" s="60"/>
      <c r="WUJ24" s="17"/>
      <c r="WUL24" s="17"/>
      <c r="WUM24" s="17"/>
      <c r="WUO24" s="17"/>
      <c r="WUP24" s="60"/>
      <c r="WUV24" s="17"/>
      <c r="WUX24" s="17"/>
      <c r="WUY24" s="17"/>
      <c r="WVA24" s="17"/>
      <c r="WVB24" s="60"/>
      <c r="WVH24" s="17"/>
      <c r="WVJ24" s="17"/>
      <c r="WVK24" s="17"/>
      <c r="WVM24" s="17"/>
      <c r="WVN24" s="60"/>
      <c r="WVT24" s="17"/>
      <c r="WVV24" s="17"/>
      <c r="WVW24" s="17"/>
      <c r="WVY24" s="17"/>
      <c r="WVZ24" s="60"/>
      <c r="WWF24" s="17"/>
      <c r="WWH24" s="17"/>
      <c r="WWI24" s="17"/>
      <c r="WWK24" s="17"/>
      <c r="WWL24" s="60"/>
      <c r="WWR24" s="17"/>
      <c r="WWT24" s="17"/>
      <c r="WWU24" s="17"/>
      <c r="WWW24" s="17"/>
      <c r="WWX24" s="60"/>
      <c r="WXD24" s="17"/>
      <c r="WXF24" s="17"/>
      <c r="WXG24" s="17"/>
      <c r="WXI24" s="17"/>
      <c r="WXJ24" s="60"/>
      <c r="WXP24" s="17"/>
      <c r="WXR24" s="17"/>
      <c r="WXS24" s="17"/>
      <c r="WXU24" s="17"/>
      <c r="WXV24" s="60"/>
      <c r="WYB24" s="17"/>
      <c r="WYD24" s="17"/>
      <c r="WYE24" s="17"/>
      <c r="WYG24" s="17"/>
      <c r="WYH24" s="60"/>
      <c r="WYN24" s="17"/>
      <c r="WYP24" s="17"/>
      <c r="WYQ24" s="17"/>
      <c r="WYS24" s="17"/>
      <c r="WYT24" s="60"/>
      <c r="WYZ24" s="17"/>
      <c r="WZB24" s="17"/>
      <c r="WZC24" s="17"/>
      <c r="WZE24" s="17"/>
      <c r="WZF24" s="60"/>
      <c r="WZL24" s="17"/>
      <c r="WZN24" s="17"/>
      <c r="WZO24" s="17"/>
      <c r="WZQ24" s="17"/>
      <c r="WZR24" s="60"/>
      <c r="WZX24" s="17"/>
      <c r="WZZ24" s="17"/>
      <c r="XAA24" s="17"/>
      <c r="XAC24" s="17"/>
      <c r="XAD24" s="60"/>
      <c r="XAJ24" s="17"/>
      <c r="XAL24" s="17"/>
      <c r="XAM24" s="17"/>
      <c r="XAO24" s="17"/>
      <c r="XAP24" s="60"/>
      <c r="XAV24" s="17"/>
      <c r="XAX24" s="17"/>
      <c r="XAY24" s="17"/>
      <c r="XBA24" s="17"/>
      <c r="XBB24" s="60"/>
      <c r="XBH24" s="17"/>
      <c r="XBJ24" s="17"/>
      <c r="XBK24" s="17"/>
      <c r="XBM24" s="17"/>
      <c r="XBN24" s="60"/>
      <c r="XBT24" s="17"/>
      <c r="XBV24" s="17"/>
      <c r="XBW24" s="17"/>
      <c r="XBY24" s="17"/>
      <c r="XBZ24" s="60"/>
      <c r="XCF24" s="17"/>
      <c r="XCH24" s="17"/>
      <c r="XCI24" s="17"/>
      <c r="XCK24" s="17"/>
      <c r="XCL24" s="60"/>
      <c r="XCR24" s="17"/>
      <c r="XCT24" s="17"/>
      <c r="XCU24" s="17"/>
      <c r="XCW24" s="17"/>
      <c r="XCX24" s="60"/>
      <c r="XDD24" s="17"/>
      <c r="XDF24" s="17"/>
      <c r="XDG24" s="17"/>
      <c r="XDI24" s="17"/>
      <c r="XDJ24" s="60"/>
      <c r="XDP24" s="17"/>
      <c r="XDR24" s="17"/>
      <c r="XDS24" s="17"/>
      <c r="XDU24" s="17"/>
      <c r="XDV24" s="60"/>
      <c r="XEB24" s="17"/>
      <c r="XED24" s="17"/>
      <c r="XEE24" s="17"/>
      <c r="XEG24" s="17"/>
      <c r="XEH24" s="60"/>
      <c r="XEN24" s="17"/>
      <c r="XEP24" s="17"/>
      <c r="XEQ24" s="17"/>
      <c r="XES24" s="17"/>
      <c r="XET24" s="60"/>
      <c r="XEZ24" s="17"/>
    </row>
    <row r="25" spans="1:1023 1025:2046 2052:3072 3074:4095 4097:5118 5124:6144 6146:7167 7169:8190 8196:9216 9218:10239 10241:11262 11268:12288 12290:13311 13313:14334 14340:15360 15362:16380" s="19" customFormat="1" ht="16.149999999999999" customHeight="1" thickBot="1" x14ac:dyDescent="0.4">
      <c r="A25" s="54" t="s">
        <v>63</v>
      </c>
      <c r="B25" s="55" t="s">
        <v>64</v>
      </c>
      <c r="C25" s="128">
        <v>154</v>
      </c>
      <c r="D25" s="56" t="s">
        <v>73</v>
      </c>
      <c r="E25" s="142">
        <v>154</v>
      </c>
      <c r="F25" s="57">
        <v>154</v>
      </c>
      <c r="G25" s="58" t="s">
        <v>73</v>
      </c>
      <c r="H25" s="155">
        <f>F25</f>
        <v>154</v>
      </c>
      <c r="I25" s="59">
        <f>H25/H36</f>
        <v>6.2096774193548386E-2</v>
      </c>
      <c r="J25" s="58"/>
      <c r="K25" s="30"/>
      <c r="L25" s="143"/>
    </row>
    <row r="26" spans="1:1023 1025:2046 2052:3072 3074:4095 4097:5118 5124:6144 6146:7167 7169:8190 8196:9216 9218:10239 10241:11262 11268:12288 12290:13311 13313:14334 14340:15360 15362:16380" s="18" customFormat="1" ht="16.149999999999999" customHeight="1" thickBot="1" x14ac:dyDescent="0.4">
      <c r="A26" s="135" t="s">
        <v>229</v>
      </c>
      <c r="B26" s="100" t="s">
        <v>230</v>
      </c>
      <c r="C26" s="77">
        <v>128</v>
      </c>
      <c r="D26" s="101" t="s">
        <v>231</v>
      </c>
      <c r="E26" s="159">
        <v>128</v>
      </c>
      <c r="F26" s="151">
        <v>128</v>
      </c>
      <c r="G26" s="101" t="s">
        <v>228</v>
      </c>
      <c r="H26" s="157">
        <f>F26</f>
        <v>128</v>
      </c>
      <c r="I26" s="199">
        <f>H26/H36</f>
        <v>5.1612903225806452E-2</v>
      </c>
      <c r="J26" s="194"/>
      <c r="K26" s="200"/>
      <c r="L26" s="131"/>
    </row>
    <row r="27" spans="1:1023 1025:2046 2052:3072 3074:4095 4097:5118 5124:6144 6146:7167 7169:8190 8196:9216 9218:10239 10241:11262 11268:12288 12290:13311 13313:14334 14340:15360 15362:16380" s="19" customFormat="1" ht="16.149999999999999" customHeight="1" x14ac:dyDescent="0.35">
      <c r="A27" s="201" t="s">
        <v>40</v>
      </c>
      <c r="B27" s="202" t="s">
        <v>72</v>
      </c>
      <c r="C27" s="164">
        <v>58</v>
      </c>
      <c r="D27" s="203" t="s">
        <v>52</v>
      </c>
      <c r="E27" s="149">
        <v>58</v>
      </c>
      <c r="F27" s="149">
        <v>58</v>
      </c>
      <c r="G27" s="203" t="s">
        <v>52</v>
      </c>
      <c r="H27" s="309">
        <f>SUM(F27:F29)</f>
        <v>129</v>
      </c>
      <c r="I27" s="312">
        <f>H27/H36</f>
        <v>5.2016129032258066E-2</v>
      </c>
      <c r="J27" s="125"/>
      <c r="K27" s="271"/>
      <c r="L27" s="121"/>
    </row>
    <row r="28" spans="1:1023 1025:2046 2052:3072 3074:4095 4097:5118 5124:6144 6146:7167 7169:8190 8196:9216 9218:10239 10241:11262 11268:12288 12290:13311 13313:14334 14340:15360 15362:16380" s="19" customFormat="1" ht="16.149999999999999" customHeight="1" x14ac:dyDescent="0.35">
      <c r="A28" s="204" t="s">
        <v>38</v>
      </c>
      <c r="B28" s="205" t="s">
        <v>70</v>
      </c>
      <c r="C28" s="118">
        <v>50</v>
      </c>
      <c r="D28" s="206" t="s">
        <v>52</v>
      </c>
      <c r="E28" s="172">
        <v>50</v>
      </c>
      <c r="F28" s="172">
        <v>50</v>
      </c>
      <c r="G28" s="206" t="s">
        <v>52</v>
      </c>
      <c r="H28" s="310"/>
      <c r="I28" s="313"/>
      <c r="J28" s="206"/>
      <c r="K28" s="315"/>
      <c r="L28" s="207"/>
    </row>
    <row r="29" spans="1:1023 1025:2046 2052:3072 3074:4095 4097:5118 5124:6144 6146:7167 7169:8190 8196:9216 9218:10239 10241:11262 11268:12288 12290:13311 13313:14334 14340:15360 15362:16380" s="19" customFormat="1" ht="16.149999999999999" customHeight="1" thickBot="1" x14ac:dyDescent="0.4">
      <c r="A29" s="204" t="s">
        <v>39</v>
      </c>
      <c r="B29" s="208" t="s">
        <v>71</v>
      </c>
      <c r="C29" s="128">
        <v>21</v>
      </c>
      <c r="D29" s="209" t="s">
        <v>66</v>
      </c>
      <c r="E29" s="197">
        <v>21</v>
      </c>
      <c r="F29" s="197">
        <v>21</v>
      </c>
      <c r="G29" s="209" t="s">
        <v>52</v>
      </c>
      <c r="H29" s="311"/>
      <c r="I29" s="314"/>
      <c r="J29" s="209"/>
      <c r="K29" s="316"/>
      <c r="L29" s="207"/>
    </row>
    <row r="30" spans="1:1023 1025:2046 2052:3072 3074:4095 4097:5118 5124:6144 6146:7167 7169:8190 8196:9216 9218:10239 10241:11262 11268:12288 12290:13311 13313:14334 14340:15360 15362:16380" s="19" customFormat="1" ht="16.149999999999999" customHeight="1" thickBot="1" x14ac:dyDescent="0.4">
      <c r="A30" s="46" t="s">
        <v>34</v>
      </c>
      <c r="B30" s="47" t="s">
        <v>99</v>
      </c>
      <c r="C30" s="48">
        <v>25</v>
      </c>
      <c r="D30" s="49" t="s">
        <v>225</v>
      </c>
      <c r="E30" s="50">
        <v>25</v>
      </c>
      <c r="F30" s="50">
        <v>25</v>
      </c>
      <c r="G30" s="49" t="s">
        <v>50</v>
      </c>
      <c r="H30" s="50">
        <f>F30</f>
        <v>25</v>
      </c>
      <c r="I30" s="51">
        <f>H30/H36</f>
        <v>1.0080645161290322E-2</v>
      </c>
      <c r="J30" s="49"/>
      <c r="K30" s="52"/>
      <c r="L30" s="53"/>
    </row>
    <row r="31" spans="1:1023 1025:2046 2052:3072 3074:4095 4097:5118 5124:6144 6146:7167 7169:8190 8196:9216 9218:10239 10241:11262 11268:12288 12290:13311 13313:14334 14340:15360 15362:16380" s="69" customFormat="1" ht="16.149999999999999" customHeight="1" x14ac:dyDescent="0.35">
      <c r="A31" s="22" t="s">
        <v>76</v>
      </c>
      <c r="B31" s="23" t="s">
        <v>41</v>
      </c>
      <c r="C31" s="24">
        <v>7</v>
      </c>
      <c r="D31" s="25" t="s">
        <v>42</v>
      </c>
      <c r="E31" s="154">
        <v>7</v>
      </c>
      <c r="F31" s="154">
        <v>7</v>
      </c>
      <c r="G31" s="25" t="s">
        <v>42</v>
      </c>
      <c r="H31" s="317">
        <f>SUM(F31:F34)</f>
        <v>17</v>
      </c>
      <c r="I31" s="320">
        <f>H31/H36</f>
        <v>6.8548387096774195E-3</v>
      </c>
      <c r="J31" s="25"/>
      <c r="K31" s="323"/>
      <c r="L31" s="26"/>
      <c r="N31" s="70"/>
      <c r="O31" s="70"/>
      <c r="Q31" s="70"/>
      <c r="R31" s="71"/>
      <c r="X31" s="70"/>
      <c r="Z31" s="70"/>
      <c r="AA31" s="70"/>
      <c r="AC31" s="70"/>
      <c r="AD31" s="71"/>
      <c r="AJ31" s="70"/>
      <c r="AL31" s="70"/>
      <c r="AM31" s="70"/>
      <c r="AO31" s="70"/>
      <c r="AP31" s="71"/>
      <c r="AV31" s="70"/>
      <c r="AX31" s="70"/>
      <c r="AY31" s="70"/>
      <c r="BA31" s="70"/>
      <c r="BB31" s="71"/>
      <c r="BH31" s="70"/>
      <c r="BJ31" s="70"/>
      <c r="BK31" s="70"/>
      <c r="BM31" s="70"/>
      <c r="BN31" s="71"/>
      <c r="BT31" s="70"/>
      <c r="BV31" s="70"/>
      <c r="BW31" s="70"/>
      <c r="BY31" s="70"/>
      <c r="BZ31" s="71"/>
      <c r="CF31" s="70"/>
      <c r="CH31" s="70"/>
      <c r="CI31" s="70"/>
      <c r="CK31" s="70"/>
      <c r="CL31" s="71"/>
      <c r="CR31" s="70"/>
      <c r="CT31" s="70"/>
      <c r="CU31" s="70"/>
      <c r="CW31" s="70"/>
      <c r="CX31" s="71"/>
      <c r="DD31" s="70"/>
      <c r="DF31" s="70"/>
      <c r="DG31" s="70"/>
      <c r="DI31" s="70"/>
      <c r="DJ31" s="71"/>
      <c r="DP31" s="70"/>
      <c r="DR31" s="70"/>
      <c r="DS31" s="70"/>
      <c r="DU31" s="70"/>
      <c r="DV31" s="71"/>
      <c r="EB31" s="70"/>
      <c r="ED31" s="70"/>
      <c r="EE31" s="70"/>
      <c r="EG31" s="70"/>
      <c r="EH31" s="71"/>
      <c r="EN31" s="70"/>
      <c r="EP31" s="70"/>
      <c r="EQ31" s="70"/>
      <c r="ES31" s="70"/>
      <c r="ET31" s="71"/>
      <c r="EZ31" s="70"/>
      <c r="FB31" s="70"/>
      <c r="FC31" s="70"/>
      <c r="FE31" s="70"/>
      <c r="FF31" s="71"/>
      <c r="FL31" s="70"/>
      <c r="FN31" s="70"/>
      <c r="FO31" s="70"/>
      <c r="FQ31" s="70"/>
      <c r="FR31" s="71"/>
      <c r="FX31" s="70"/>
      <c r="FZ31" s="70"/>
      <c r="GA31" s="70"/>
      <c r="GC31" s="70"/>
      <c r="GD31" s="71"/>
      <c r="GJ31" s="70"/>
      <c r="GL31" s="70"/>
      <c r="GM31" s="70"/>
      <c r="GO31" s="70"/>
      <c r="GP31" s="71"/>
      <c r="GV31" s="70"/>
      <c r="GX31" s="70"/>
      <c r="GY31" s="70"/>
      <c r="HA31" s="70"/>
      <c r="HB31" s="71"/>
      <c r="HH31" s="70"/>
      <c r="HJ31" s="70"/>
      <c r="HK31" s="70"/>
      <c r="HM31" s="70"/>
      <c r="HN31" s="71"/>
      <c r="HT31" s="70"/>
      <c r="HV31" s="70"/>
      <c r="HW31" s="70"/>
      <c r="HY31" s="70"/>
      <c r="HZ31" s="71"/>
      <c r="IF31" s="70"/>
      <c r="IH31" s="70"/>
      <c r="II31" s="70"/>
      <c r="IK31" s="70"/>
      <c r="IL31" s="71"/>
      <c r="IR31" s="70"/>
      <c r="IT31" s="70"/>
      <c r="IU31" s="70"/>
      <c r="IW31" s="70"/>
      <c r="IX31" s="71"/>
      <c r="JD31" s="70"/>
      <c r="JF31" s="70"/>
      <c r="JG31" s="70"/>
      <c r="JI31" s="70"/>
      <c r="JJ31" s="71"/>
      <c r="JP31" s="70"/>
      <c r="JR31" s="70"/>
      <c r="JS31" s="70"/>
      <c r="JU31" s="70"/>
      <c r="JV31" s="71"/>
      <c r="KB31" s="70"/>
      <c r="KD31" s="70"/>
      <c r="KE31" s="70"/>
      <c r="KG31" s="70"/>
      <c r="KH31" s="71"/>
      <c r="KN31" s="70"/>
      <c r="KP31" s="70"/>
      <c r="KQ31" s="70"/>
      <c r="KS31" s="70"/>
      <c r="KT31" s="71"/>
      <c r="KZ31" s="70"/>
      <c r="LB31" s="70"/>
      <c r="LC31" s="70"/>
      <c r="LE31" s="70"/>
      <c r="LF31" s="71"/>
      <c r="LL31" s="70"/>
      <c r="LN31" s="70"/>
      <c r="LO31" s="70"/>
      <c r="LQ31" s="70"/>
      <c r="LR31" s="71"/>
      <c r="LX31" s="70"/>
      <c r="LZ31" s="70"/>
      <c r="MA31" s="70"/>
      <c r="MC31" s="70"/>
      <c r="MD31" s="71"/>
      <c r="MJ31" s="70"/>
      <c r="ML31" s="70"/>
      <c r="MM31" s="70"/>
      <c r="MO31" s="70"/>
      <c r="MP31" s="71"/>
      <c r="MV31" s="70"/>
      <c r="MX31" s="70"/>
      <c r="MY31" s="70"/>
      <c r="NA31" s="70"/>
      <c r="NB31" s="71"/>
      <c r="NH31" s="70"/>
      <c r="NJ31" s="70"/>
      <c r="NK31" s="70"/>
      <c r="NM31" s="70"/>
      <c r="NN31" s="71"/>
      <c r="NT31" s="70"/>
      <c r="NV31" s="70"/>
      <c r="NW31" s="70"/>
      <c r="NY31" s="70"/>
      <c r="NZ31" s="71"/>
      <c r="OF31" s="70"/>
      <c r="OH31" s="70"/>
      <c r="OI31" s="70"/>
      <c r="OK31" s="70"/>
      <c r="OL31" s="71"/>
      <c r="OR31" s="70"/>
      <c r="OT31" s="70"/>
      <c r="OU31" s="70"/>
      <c r="OW31" s="70"/>
      <c r="OX31" s="71"/>
      <c r="PD31" s="70"/>
      <c r="PF31" s="70"/>
      <c r="PG31" s="70"/>
      <c r="PI31" s="70"/>
      <c r="PJ31" s="71"/>
      <c r="PP31" s="70"/>
      <c r="PR31" s="70"/>
      <c r="PS31" s="70"/>
      <c r="PU31" s="70"/>
      <c r="PV31" s="71"/>
      <c r="QB31" s="70"/>
      <c r="QD31" s="70"/>
      <c r="QE31" s="70"/>
      <c r="QG31" s="70"/>
      <c r="QH31" s="71"/>
      <c r="QN31" s="70"/>
      <c r="QP31" s="70"/>
      <c r="QQ31" s="70"/>
      <c r="QS31" s="70"/>
      <c r="QT31" s="71"/>
      <c r="QZ31" s="70"/>
      <c r="RB31" s="70"/>
      <c r="RC31" s="70"/>
      <c r="RE31" s="70"/>
      <c r="RF31" s="71"/>
      <c r="RL31" s="70"/>
      <c r="RN31" s="70"/>
      <c r="RO31" s="70"/>
      <c r="RQ31" s="70"/>
      <c r="RR31" s="71"/>
      <c r="RX31" s="70"/>
      <c r="RZ31" s="70"/>
      <c r="SA31" s="70"/>
      <c r="SC31" s="70"/>
      <c r="SD31" s="71"/>
      <c r="SJ31" s="70"/>
      <c r="SL31" s="70"/>
      <c r="SM31" s="70"/>
      <c r="SO31" s="70"/>
      <c r="SP31" s="71"/>
      <c r="SV31" s="70"/>
      <c r="SX31" s="70"/>
      <c r="SY31" s="70"/>
      <c r="TA31" s="70"/>
      <c r="TB31" s="71"/>
      <c r="TH31" s="70"/>
      <c r="TJ31" s="70"/>
      <c r="TK31" s="70"/>
      <c r="TM31" s="70"/>
      <c r="TN31" s="71"/>
      <c r="TT31" s="70"/>
      <c r="TV31" s="70"/>
      <c r="TW31" s="70"/>
      <c r="TY31" s="70"/>
      <c r="TZ31" s="71"/>
      <c r="UF31" s="70"/>
      <c r="UH31" s="70"/>
      <c r="UI31" s="70"/>
      <c r="UK31" s="70"/>
      <c r="UL31" s="71"/>
      <c r="UR31" s="70"/>
      <c r="UT31" s="70"/>
      <c r="UU31" s="70"/>
      <c r="UW31" s="70"/>
      <c r="UX31" s="71"/>
      <c r="VD31" s="70"/>
      <c r="VF31" s="70"/>
      <c r="VG31" s="70"/>
      <c r="VI31" s="70"/>
      <c r="VJ31" s="71"/>
      <c r="VP31" s="70"/>
      <c r="VR31" s="70"/>
      <c r="VS31" s="70"/>
      <c r="VU31" s="70"/>
      <c r="VV31" s="71"/>
      <c r="WB31" s="70"/>
      <c r="WD31" s="70"/>
      <c r="WE31" s="70"/>
      <c r="WG31" s="70"/>
      <c r="WH31" s="71"/>
      <c r="WN31" s="70"/>
      <c r="WP31" s="70"/>
      <c r="WQ31" s="70"/>
      <c r="WS31" s="70"/>
      <c r="WT31" s="71"/>
      <c r="WZ31" s="70"/>
      <c r="XB31" s="70"/>
      <c r="XC31" s="70"/>
      <c r="XE31" s="70"/>
      <c r="XF31" s="71"/>
      <c r="XL31" s="70"/>
      <c r="XN31" s="70"/>
      <c r="XO31" s="70"/>
      <c r="XQ31" s="70"/>
      <c r="XR31" s="71"/>
      <c r="XX31" s="70"/>
      <c r="XZ31" s="70"/>
      <c r="YA31" s="70"/>
      <c r="YC31" s="70"/>
      <c r="YD31" s="71"/>
      <c r="YJ31" s="70"/>
      <c r="YL31" s="70"/>
      <c r="YM31" s="70"/>
      <c r="YO31" s="70"/>
      <c r="YP31" s="71"/>
      <c r="YV31" s="70"/>
      <c r="YX31" s="70"/>
      <c r="YY31" s="70"/>
      <c r="ZA31" s="70"/>
      <c r="ZB31" s="71"/>
      <c r="ZH31" s="70"/>
      <c r="ZJ31" s="70"/>
      <c r="ZK31" s="70"/>
      <c r="ZM31" s="70"/>
      <c r="ZN31" s="71"/>
      <c r="ZT31" s="70"/>
      <c r="ZV31" s="70"/>
      <c r="ZW31" s="70"/>
      <c r="ZY31" s="70"/>
      <c r="ZZ31" s="71"/>
      <c r="AAF31" s="70"/>
      <c r="AAH31" s="70"/>
      <c r="AAI31" s="70"/>
      <c r="AAK31" s="70"/>
      <c r="AAL31" s="71"/>
      <c r="AAR31" s="70"/>
      <c r="AAT31" s="70"/>
      <c r="AAU31" s="70"/>
      <c r="AAW31" s="70"/>
      <c r="AAX31" s="71"/>
      <c r="ABD31" s="70"/>
      <c r="ABF31" s="70"/>
      <c r="ABG31" s="70"/>
      <c r="ABI31" s="70"/>
      <c r="ABJ31" s="71"/>
      <c r="ABP31" s="70"/>
      <c r="ABR31" s="70"/>
      <c r="ABS31" s="70"/>
      <c r="ABU31" s="70"/>
      <c r="ABV31" s="71"/>
      <c r="ACB31" s="70"/>
      <c r="ACD31" s="70"/>
      <c r="ACE31" s="70"/>
      <c r="ACG31" s="70"/>
      <c r="ACH31" s="71"/>
      <c r="ACN31" s="70"/>
      <c r="ACP31" s="70"/>
      <c r="ACQ31" s="70"/>
      <c r="ACS31" s="70"/>
      <c r="ACT31" s="71"/>
      <c r="ACZ31" s="70"/>
      <c r="ADB31" s="70"/>
      <c r="ADC31" s="70"/>
      <c r="ADE31" s="70"/>
      <c r="ADF31" s="71"/>
      <c r="ADL31" s="70"/>
      <c r="ADN31" s="70"/>
      <c r="ADO31" s="70"/>
      <c r="ADQ31" s="70"/>
      <c r="ADR31" s="71"/>
      <c r="ADX31" s="70"/>
      <c r="ADZ31" s="70"/>
      <c r="AEA31" s="70"/>
      <c r="AEC31" s="70"/>
      <c r="AED31" s="71"/>
      <c r="AEJ31" s="70"/>
      <c r="AEL31" s="70"/>
      <c r="AEM31" s="70"/>
      <c r="AEO31" s="70"/>
      <c r="AEP31" s="71"/>
      <c r="AEV31" s="70"/>
      <c r="AEX31" s="70"/>
      <c r="AEY31" s="70"/>
      <c r="AFA31" s="70"/>
      <c r="AFB31" s="71"/>
      <c r="AFH31" s="70"/>
      <c r="AFJ31" s="70"/>
      <c r="AFK31" s="70"/>
      <c r="AFM31" s="70"/>
      <c r="AFN31" s="71"/>
      <c r="AFT31" s="70"/>
      <c r="AFV31" s="70"/>
      <c r="AFW31" s="70"/>
      <c r="AFY31" s="70"/>
      <c r="AFZ31" s="71"/>
      <c r="AGF31" s="70"/>
      <c r="AGH31" s="70"/>
      <c r="AGI31" s="70"/>
      <c r="AGK31" s="70"/>
      <c r="AGL31" s="71"/>
      <c r="AGR31" s="70"/>
      <c r="AGT31" s="70"/>
      <c r="AGU31" s="70"/>
      <c r="AGW31" s="70"/>
      <c r="AGX31" s="71"/>
      <c r="AHD31" s="70"/>
      <c r="AHF31" s="70"/>
      <c r="AHG31" s="70"/>
      <c r="AHI31" s="70"/>
      <c r="AHJ31" s="71"/>
      <c r="AHP31" s="70"/>
      <c r="AHR31" s="70"/>
      <c r="AHS31" s="70"/>
      <c r="AHU31" s="70"/>
      <c r="AHV31" s="71"/>
      <c r="AIB31" s="70"/>
      <c r="AID31" s="70"/>
      <c r="AIE31" s="70"/>
      <c r="AIG31" s="70"/>
      <c r="AIH31" s="71"/>
      <c r="AIN31" s="70"/>
      <c r="AIP31" s="70"/>
      <c r="AIQ31" s="70"/>
      <c r="AIS31" s="70"/>
      <c r="AIT31" s="71"/>
      <c r="AIZ31" s="70"/>
      <c r="AJB31" s="70"/>
      <c r="AJC31" s="70"/>
      <c r="AJE31" s="70"/>
      <c r="AJF31" s="71"/>
      <c r="AJL31" s="70"/>
      <c r="AJN31" s="70"/>
      <c r="AJO31" s="70"/>
      <c r="AJQ31" s="70"/>
      <c r="AJR31" s="71"/>
      <c r="AJX31" s="70"/>
      <c r="AJZ31" s="70"/>
      <c r="AKA31" s="70"/>
      <c r="AKC31" s="70"/>
      <c r="AKD31" s="71"/>
      <c r="AKJ31" s="70"/>
      <c r="AKL31" s="70"/>
      <c r="AKM31" s="70"/>
      <c r="AKO31" s="70"/>
      <c r="AKP31" s="71"/>
      <c r="AKV31" s="70"/>
      <c r="AKX31" s="70"/>
      <c r="AKY31" s="70"/>
      <c r="ALA31" s="70"/>
      <c r="ALB31" s="71"/>
      <c r="ALH31" s="70"/>
      <c r="ALJ31" s="70"/>
      <c r="ALK31" s="70"/>
      <c r="ALM31" s="70"/>
      <c r="ALN31" s="71"/>
      <c r="ALT31" s="70"/>
      <c r="ALV31" s="70"/>
      <c r="ALW31" s="70"/>
      <c r="ALY31" s="70"/>
      <c r="ALZ31" s="71"/>
      <c r="AMF31" s="70"/>
      <c r="AMH31" s="70"/>
      <c r="AMI31" s="70"/>
      <c r="AMK31" s="70"/>
      <c r="AML31" s="71"/>
      <c r="AMR31" s="70"/>
      <c r="AMT31" s="70"/>
      <c r="AMU31" s="70"/>
      <c r="AMW31" s="70"/>
      <c r="AMX31" s="71"/>
      <c r="AND31" s="70"/>
      <c r="ANF31" s="70"/>
      <c r="ANG31" s="70"/>
      <c r="ANI31" s="70"/>
      <c r="ANJ31" s="71"/>
      <c r="ANP31" s="70"/>
      <c r="ANR31" s="70"/>
      <c r="ANS31" s="70"/>
      <c r="ANU31" s="70"/>
      <c r="ANV31" s="71"/>
      <c r="AOB31" s="70"/>
      <c r="AOD31" s="70"/>
      <c r="AOE31" s="70"/>
      <c r="AOG31" s="70"/>
      <c r="AOH31" s="71"/>
      <c r="AON31" s="70"/>
      <c r="AOP31" s="70"/>
      <c r="AOQ31" s="70"/>
      <c r="AOS31" s="70"/>
      <c r="AOT31" s="71"/>
      <c r="AOZ31" s="70"/>
      <c r="APB31" s="70"/>
      <c r="APC31" s="70"/>
      <c r="APE31" s="70"/>
      <c r="APF31" s="71"/>
      <c r="APL31" s="70"/>
      <c r="APN31" s="70"/>
      <c r="APO31" s="70"/>
      <c r="APQ31" s="70"/>
      <c r="APR31" s="71"/>
      <c r="APX31" s="70"/>
      <c r="APZ31" s="70"/>
      <c r="AQA31" s="70"/>
      <c r="AQC31" s="70"/>
      <c r="AQD31" s="71"/>
      <c r="AQJ31" s="70"/>
      <c r="AQL31" s="70"/>
      <c r="AQM31" s="70"/>
      <c r="AQO31" s="70"/>
      <c r="AQP31" s="71"/>
      <c r="AQV31" s="70"/>
      <c r="AQX31" s="70"/>
      <c r="AQY31" s="70"/>
      <c r="ARA31" s="70"/>
      <c r="ARB31" s="71"/>
      <c r="ARH31" s="70"/>
      <c r="ARJ31" s="70"/>
      <c r="ARK31" s="70"/>
      <c r="ARM31" s="70"/>
      <c r="ARN31" s="71"/>
      <c r="ART31" s="70"/>
      <c r="ARV31" s="70"/>
      <c r="ARW31" s="70"/>
      <c r="ARY31" s="70"/>
      <c r="ARZ31" s="71"/>
      <c r="ASF31" s="70"/>
      <c r="ASH31" s="70"/>
      <c r="ASI31" s="70"/>
      <c r="ASK31" s="70"/>
      <c r="ASL31" s="71"/>
      <c r="ASR31" s="70"/>
      <c r="AST31" s="70"/>
      <c r="ASU31" s="70"/>
      <c r="ASW31" s="70"/>
      <c r="ASX31" s="71"/>
      <c r="ATD31" s="70"/>
      <c r="ATF31" s="70"/>
      <c r="ATG31" s="70"/>
      <c r="ATI31" s="70"/>
      <c r="ATJ31" s="71"/>
      <c r="ATP31" s="70"/>
      <c r="ATR31" s="70"/>
      <c r="ATS31" s="70"/>
      <c r="ATU31" s="70"/>
      <c r="ATV31" s="71"/>
      <c r="AUB31" s="70"/>
      <c r="AUD31" s="70"/>
      <c r="AUE31" s="70"/>
      <c r="AUG31" s="70"/>
      <c r="AUH31" s="71"/>
      <c r="AUN31" s="70"/>
      <c r="AUP31" s="70"/>
      <c r="AUQ31" s="70"/>
      <c r="AUS31" s="70"/>
      <c r="AUT31" s="71"/>
      <c r="AUZ31" s="70"/>
      <c r="AVB31" s="70"/>
      <c r="AVC31" s="70"/>
      <c r="AVE31" s="70"/>
      <c r="AVF31" s="71"/>
      <c r="AVL31" s="70"/>
      <c r="AVN31" s="70"/>
      <c r="AVO31" s="70"/>
      <c r="AVQ31" s="70"/>
      <c r="AVR31" s="71"/>
      <c r="AVX31" s="70"/>
      <c r="AVZ31" s="70"/>
      <c r="AWA31" s="70"/>
      <c r="AWC31" s="70"/>
      <c r="AWD31" s="71"/>
      <c r="AWJ31" s="70"/>
      <c r="AWL31" s="70"/>
      <c r="AWM31" s="70"/>
      <c r="AWO31" s="70"/>
      <c r="AWP31" s="71"/>
      <c r="AWV31" s="70"/>
      <c r="AWX31" s="70"/>
      <c r="AWY31" s="70"/>
      <c r="AXA31" s="70"/>
      <c r="AXB31" s="71"/>
      <c r="AXH31" s="70"/>
      <c r="AXJ31" s="70"/>
      <c r="AXK31" s="70"/>
      <c r="AXM31" s="70"/>
      <c r="AXN31" s="71"/>
      <c r="AXT31" s="70"/>
      <c r="AXV31" s="70"/>
      <c r="AXW31" s="70"/>
      <c r="AXY31" s="70"/>
      <c r="AXZ31" s="71"/>
      <c r="AYF31" s="70"/>
      <c r="AYH31" s="70"/>
      <c r="AYI31" s="70"/>
      <c r="AYK31" s="70"/>
      <c r="AYL31" s="71"/>
      <c r="AYR31" s="70"/>
      <c r="AYT31" s="70"/>
      <c r="AYU31" s="70"/>
      <c r="AYW31" s="70"/>
      <c r="AYX31" s="71"/>
      <c r="AZD31" s="70"/>
      <c r="AZF31" s="70"/>
      <c r="AZG31" s="70"/>
      <c r="AZI31" s="70"/>
      <c r="AZJ31" s="71"/>
      <c r="AZP31" s="70"/>
      <c r="AZR31" s="70"/>
      <c r="AZS31" s="70"/>
      <c r="AZU31" s="70"/>
      <c r="AZV31" s="71"/>
      <c r="BAB31" s="70"/>
      <c r="BAD31" s="70"/>
      <c r="BAE31" s="70"/>
      <c r="BAG31" s="70"/>
      <c r="BAH31" s="71"/>
      <c r="BAN31" s="70"/>
      <c r="BAP31" s="70"/>
      <c r="BAQ31" s="70"/>
      <c r="BAS31" s="70"/>
      <c r="BAT31" s="71"/>
      <c r="BAZ31" s="70"/>
      <c r="BBB31" s="70"/>
      <c r="BBC31" s="70"/>
      <c r="BBE31" s="70"/>
      <c r="BBF31" s="71"/>
      <c r="BBL31" s="70"/>
      <c r="BBN31" s="70"/>
      <c r="BBO31" s="70"/>
      <c r="BBQ31" s="70"/>
      <c r="BBR31" s="71"/>
      <c r="BBX31" s="70"/>
      <c r="BBZ31" s="70"/>
      <c r="BCA31" s="70"/>
      <c r="BCC31" s="70"/>
      <c r="BCD31" s="71"/>
      <c r="BCJ31" s="70"/>
      <c r="BCL31" s="70"/>
      <c r="BCM31" s="70"/>
      <c r="BCO31" s="70"/>
      <c r="BCP31" s="71"/>
      <c r="BCV31" s="70"/>
      <c r="BCX31" s="70"/>
      <c r="BCY31" s="70"/>
      <c r="BDA31" s="70"/>
      <c r="BDB31" s="71"/>
      <c r="BDH31" s="70"/>
      <c r="BDJ31" s="70"/>
      <c r="BDK31" s="70"/>
      <c r="BDM31" s="70"/>
      <c r="BDN31" s="71"/>
      <c r="BDT31" s="70"/>
      <c r="BDV31" s="70"/>
      <c r="BDW31" s="70"/>
      <c r="BDY31" s="70"/>
      <c r="BDZ31" s="71"/>
      <c r="BEF31" s="70"/>
      <c r="BEH31" s="70"/>
      <c r="BEI31" s="70"/>
      <c r="BEK31" s="70"/>
      <c r="BEL31" s="71"/>
      <c r="BER31" s="70"/>
      <c r="BET31" s="70"/>
      <c r="BEU31" s="70"/>
      <c r="BEW31" s="70"/>
      <c r="BEX31" s="71"/>
      <c r="BFD31" s="70"/>
      <c r="BFF31" s="70"/>
      <c r="BFG31" s="70"/>
      <c r="BFI31" s="70"/>
      <c r="BFJ31" s="71"/>
      <c r="BFP31" s="70"/>
      <c r="BFR31" s="70"/>
      <c r="BFS31" s="70"/>
      <c r="BFU31" s="70"/>
      <c r="BFV31" s="71"/>
      <c r="BGB31" s="70"/>
      <c r="BGD31" s="70"/>
      <c r="BGE31" s="70"/>
      <c r="BGG31" s="70"/>
      <c r="BGH31" s="71"/>
      <c r="BGN31" s="70"/>
      <c r="BGP31" s="70"/>
      <c r="BGQ31" s="70"/>
      <c r="BGS31" s="70"/>
      <c r="BGT31" s="71"/>
      <c r="BGZ31" s="70"/>
      <c r="BHB31" s="70"/>
      <c r="BHC31" s="70"/>
      <c r="BHE31" s="70"/>
      <c r="BHF31" s="71"/>
      <c r="BHL31" s="70"/>
      <c r="BHN31" s="70"/>
      <c r="BHO31" s="70"/>
      <c r="BHQ31" s="70"/>
      <c r="BHR31" s="71"/>
      <c r="BHX31" s="70"/>
      <c r="BHZ31" s="70"/>
      <c r="BIA31" s="70"/>
      <c r="BIC31" s="70"/>
      <c r="BID31" s="71"/>
      <c r="BIJ31" s="70"/>
      <c r="BIL31" s="70"/>
      <c r="BIM31" s="70"/>
      <c r="BIO31" s="70"/>
      <c r="BIP31" s="71"/>
      <c r="BIV31" s="70"/>
      <c r="BIX31" s="70"/>
      <c r="BIY31" s="70"/>
      <c r="BJA31" s="70"/>
      <c r="BJB31" s="71"/>
      <c r="BJH31" s="70"/>
      <c r="BJJ31" s="70"/>
      <c r="BJK31" s="70"/>
      <c r="BJM31" s="70"/>
      <c r="BJN31" s="71"/>
      <c r="BJT31" s="70"/>
      <c r="BJV31" s="70"/>
      <c r="BJW31" s="70"/>
      <c r="BJY31" s="70"/>
      <c r="BJZ31" s="71"/>
      <c r="BKF31" s="70"/>
      <c r="BKH31" s="70"/>
      <c r="BKI31" s="70"/>
      <c r="BKK31" s="70"/>
      <c r="BKL31" s="71"/>
      <c r="BKR31" s="70"/>
      <c r="BKT31" s="70"/>
      <c r="BKU31" s="70"/>
      <c r="BKW31" s="70"/>
      <c r="BKX31" s="71"/>
      <c r="BLD31" s="70"/>
      <c r="BLF31" s="70"/>
      <c r="BLG31" s="70"/>
      <c r="BLI31" s="70"/>
      <c r="BLJ31" s="71"/>
      <c r="BLP31" s="70"/>
      <c r="BLR31" s="70"/>
      <c r="BLS31" s="70"/>
      <c r="BLU31" s="70"/>
      <c r="BLV31" s="71"/>
      <c r="BMB31" s="70"/>
      <c r="BMD31" s="70"/>
      <c r="BME31" s="70"/>
      <c r="BMG31" s="70"/>
      <c r="BMH31" s="71"/>
      <c r="BMN31" s="70"/>
      <c r="BMP31" s="70"/>
      <c r="BMQ31" s="70"/>
      <c r="BMS31" s="70"/>
      <c r="BMT31" s="71"/>
      <c r="BMZ31" s="70"/>
      <c r="BNB31" s="70"/>
      <c r="BNC31" s="70"/>
      <c r="BNE31" s="70"/>
      <c r="BNF31" s="71"/>
      <c r="BNL31" s="70"/>
      <c r="BNN31" s="70"/>
      <c r="BNO31" s="70"/>
      <c r="BNQ31" s="70"/>
      <c r="BNR31" s="71"/>
      <c r="BNX31" s="70"/>
      <c r="BNZ31" s="70"/>
      <c r="BOA31" s="70"/>
      <c r="BOC31" s="70"/>
      <c r="BOD31" s="71"/>
      <c r="BOJ31" s="70"/>
      <c r="BOL31" s="70"/>
      <c r="BOM31" s="70"/>
      <c r="BOO31" s="70"/>
      <c r="BOP31" s="71"/>
      <c r="BOV31" s="70"/>
      <c r="BOX31" s="70"/>
      <c r="BOY31" s="70"/>
      <c r="BPA31" s="70"/>
      <c r="BPB31" s="71"/>
      <c r="BPH31" s="70"/>
      <c r="BPJ31" s="70"/>
      <c r="BPK31" s="70"/>
      <c r="BPM31" s="70"/>
      <c r="BPN31" s="71"/>
      <c r="BPT31" s="70"/>
      <c r="BPV31" s="70"/>
      <c r="BPW31" s="70"/>
      <c r="BPY31" s="70"/>
      <c r="BPZ31" s="71"/>
      <c r="BQF31" s="70"/>
      <c r="BQH31" s="70"/>
      <c r="BQI31" s="70"/>
      <c r="BQK31" s="70"/>
      <c r="BQL31" s="71"/>
      <c r="BQR31" s="70"/>
      <c r="BQT31" s="70"/>
      <c r="BQU31" s="70"/>
      <c r="BQW31" s="70"/>
      <c r="BQX31" s="71"/>
      <c r="BRD31" s="70"/>
      <c r="BRF31" s="70"/>
      <c r="BRG31" s="70"/>
      <c r="BRI31" s="70"/>
      <c r="BRJ31" s="71"/>
      <c r="BRP31" s="70"/>
      <c r="BRR31" s="70"/>
      <c r="BRS31" s="70"/>
      <c r="BRU31" s="70"/>
      <c r="BRV31" s="71"/>
      <c r="BSB31" s="70"/>
      <c r="BSD31" s="70"/>
      <c r="BSE31" s="70"/>
      <c r="BSG31" s="70"/>
      <c r="BSH31" s="71"/>
      <c r="BSN31" s="70"/>
      <c r="BSP31" s="70"/>
      <c r="BSQ31" s="70"/>
      <c r="BSS31" s="70"/>
      <c r="BST31" s="71"/>
      <c r="BSZ31" s="70"/>
      <c r="BTB31" s="70"/>
      <c r="BTC31" s="70"/>
      <c r="BTE31" s="70"/>
      <c r="BTF31" s="71"/>
      <c r="BTL31" s="70"/>
      <c r="BTN31" s="70"/>
      <c r="BTO31" s="70"/>
      <c r="BTQ31" s="70"/>
      <c r="BTR31" s="71"/>
      <c r="BTX31" s="70"/>
      <c r="BTZ31" s="70"/>
      <c r="BUA31" s="70"/>
      <c r="BUC31" s="70"/>
      <c r="BUD31" s="71"/>
      <c r="BUJ31" s="70"/>
      <c r="BUL31" s="70"/>
      <c r="BUM31" s="70"/>
      <c r="BUO31" s="70"/>
      <c r="BUP31" s="71"/>
      <c r="BUV31" s="70"/>
      <c r="BUX31" s="70"/>
      <c r="BUY31" s="70"/>
      <c r="BVA31" s="70"/>
      <c r="BVB31" s="71"/>
      <c r="BVH31" s="70"/>
      <c r="BVJ31" s="70"/>
      <c r="BVK31" s="70"/>
      <c r="BVM31" s="70"/>
      <c r="BVN31" s="71"/>
      <c r="BVT31" s="70"/>
      <c r="BVV31" s="70"/>
      <c r="BVW31" s="70"/>
      <c r="BVY31" s="70"/>
      <c r="BVZ31" s="71"/>
      <c r="BWF31" s="70"/>
      <c r="BWH31" s="70"/>
      <c r="BWI31" s="70"/>
      <c r="BWK31" s="70"/>
      <c r="BWL31" s="71"/>
      <c r="BWR31" s="70"/>
      <c r="BWT31" s="70"/>
      <c r="BWU31" s="70"/>
      <c r="BWW31" s="70"/>
      <c r="BWX31" s="71"/>
      <c r="BXD31" s="70"/>
      <c r="BXF31" s="70"/>
      <c r="BXG31" s="70"/>
      <c r="BXI31" s="70"/>
      <c r="BXJ31" s="71"/>
      <c r="BXP31" s="70"/>
      <c r="BXR31" s="70"/>
      <c r="BXS31" s="70"/>
      <c r="BXU31" s="70"/>
      <c r="BXV31" s="71"/>
      <c r="BYB31" s="70"/>
      <c r="BYD31" s="70"/>
      <c r="BYE31" s="70"/>
      <c r="BYG31" s="70"/>
      <c r="BYH31" s="71"/>
      <c r="BYN31" s="70"/>
      <c r="BYP31" s="70"/>
      <c r="BYQ31" s="70"/>
      <c r="BYS31" s="70"/>
      <c r="BYT31" s="71"/>
      <c r="BYZ31" s="70"/>
      <c r="BZB31" s="70"/>
      <c r="BZC31" s="70"/>
      <c r="BZE31" s="70"/>
      <c r="BZF31" s="71"/>
      <c r="BZL31" s="70"/>
      <c r="BZN31" s="70"/>
      <c r="BZO31" s="70"/>
      <c r="BZQ31" s="70"/>
      <c r="BZR31" s="71"/>
      <c r="BZX31" s="70"/>
      <c r="BZZ31" s="70"/>
      <c r="CAA31" s="70"/>
      <c r="CAC31" s="70"/>
      <c r="CAD31" s="71"/>
      <c r="CAJ31" s="70"/>
      <c r="CAL31" s="70"/>
      <c r="CAM31" s="70"/>
      <c r="CAO31" s="70"/>
      <c r="CAP31" s="71"/>
      <c r="CAV31" s="70"/>
      <c r="CAX31" s="70"/>
      <c r="CAY31" s="70"/>
      <c r="CBA31" s="70"/>
      <c r="CBB31" s="71"/>
      <c r="CBH31" s="70"/>
      <c r="CBJ31" s="70"/>
      <c r="CBK31" s="70"/>
      <c r="CBM31" s="70"/>
      <c r="CBN31" s="71"/>
      <c r="CBT31" s="70"/>
      <c r="CBV31" s="70"/>
      <c r="CBW31" s="70"/>
      <c r="CBY31" s="70"/>
      <c r="CBZ31" s="71"/>
      <c r="CCF31" s="70"/>
      <c r="CCH31" s="70"/>
      <c r="CCI31" s="70"/>
      <c r="CCK31" s="70"/>
      <c r="CCL31" s="71"/>
      <c r="CCR31" s="70"/>
      <c r="CCT31" s="70"/>
      <c r="CCU31" s="70"/>
      <c r="CCW31" s="70"/>
      <c r="CCX31" s="71"/>
      <c r="CDD31" s="70"/>
      <c r="CDF31" s="70"/>
      <c r="CDG31" s="70"/>
      <c r="CDI31" s="70"/>
      <c r="CDJ31" s="71"/>
      <c r="CDP31" s="70"/>
      <c r="CDR31" s="70"/>
      <c r="CDS31" s="70"/>
      <c r="CDU31" s="70"/>
      <c r="CDV31" s="71"/>
      <c r="CEB31" s="70"/>
      <c r="CED31" s="70"/>
      <c r="CEE31" s="70"/>
      <c r="CEG31" s="70"/>
      <c r="CEH31" s="71"/>
      <c r="CEN31" s="70"/>
      <c r="CEP31" s="70"/>
      <c r="CEQ31" s="70"/>
      <c r="CES31" s="70"/>
      <c r="CET31" s="71"/>
      <c r="CEZ31" s="70"/>
      <c r="CFB31" s="70"/>
      <c r="CFC31" s="70"/>
      <c r="CFE31" s="70"/>
      <c r="CFF31" s="71"/>
      <c r="CFL31" s="70"/>
      <c r="CFN31" s="70"/>
      <c r="CFO31" s="70"/>
      <c r="CFQ31" s="70"/>
      <c r="CFR31" s="71"/>
      <c r="CFX31" s="70"/>
      <c r="CFZ31" s="70"/>
      <c r="CGA31" s="70"/>
      <c r="CGC31" s="70"/>
      <c r="CGD31" s="71"/>
      <c r="CGJ31" s="70"/>
      <c r="CGL31" s="70"/>
      <c r="CGM31" s="70"/>
      <c r="CGO31" s="70"/>
      <c r="CGP31" s="71"/>
      <c r="CGV31" s="70"/>
      <c r="CGX31" s="70"/>
      <c r="CGY31" s="70"/>
      <c r="CHA31" s="70"/>
      <c r="CHB31" s="71"/>
      <c r="CHH31" s="70"/>
      <c r="CHJ31" s="70"/>
      <c r="CHK31" s="70"/>
      <c r="CHM31" s="70"/>
      <c r="CHN31" s="71"/>
      <c r="CHT31" s="70"/>
      <c r="CHV31" s="70"/>
      <c r="CHW31" s="70"/>
      <c r="CHY31" s="70"/>
      <c r="CHZ31" s="71"/>
      <c r="CIF31" s="70"/>
      <c r="CIH31" s="70"/>
      <c r="CII31" s="70"/>
      <c r="CIK31" s="70"/>
      <c r="CIL31" s="71"/>
      <c r="CIR31" s="70"/>
      <c r="CIT31" s="70"/>
      <c r="CIU31" s="70"/>
      <c r="CIW31" s="70"/>
      <c r="CIX31" s="71"/>
      <c r="CJD31" s="70"/>
      <c r="CJF31" s="70"/>
      <c r="CJG31" s="70"/>
      <c r="CJI31" s="70"/>
      <c r="CJJ31" s="71"/>
      <c r="CJP31" s="70"/>
      <c r="CJR31" s="70"/>
      <c r="CJS31" s="70"/>
      <c r="CJU31" s="70"/>
      <c r="CJV31" s="71"/>
      <c r="CKB31" s="70"/>
      <c r="CKD31" s="70"/>
      <c r="CKE31" s="70"/>
      <c r="CKG31" s="70"/>
      <c r="CKH31" s="71"/>
      <c r="CKN31" s="70"/>
      <c r="CKP31" s="70"/>
      <c r="CKQ31" s="70"/>
      <c r="CKS31" s="70"/>
      <c r="CKT31" s="71"/>
      <c r="CKZ31" s="70"/>
      <c r="CLB31" s="70"/>
      <c r="CLC31" s="70"/>
      <c r="CLE31" s="70"/>
      <c r="CLF31" s="71"/>
      <c r="CLL31" s="70"/>
      <c r="CLN31" s="70"/>
      <c r="CLO31" s="70"/>
      <c r="CLQ31" s="70"/>
      <c r="CLR31" s="71"/>
      <c r="CLX31" s="70"/>
      <c r="CLZ31" s="70"/>
      <c r="CMA31" s="70"/>
      <c r="CMC31" s="70"/>
      <c r="CMD31" s="71"/>
      <c r="CMJ31" s="70"/>
      <c r="CML31" s="70"/>
      <c r="CMM31" s="70"/>
      <c r="CMO31" s="70"/>
      <c r="CMP31" s="71"/>
      <c r="CMV31" s="70"/>
      <c r="CMX31" s="70"/>
      <c r="CMY31" s="70"/>
      <c r="CNA31" s="70"/>
      <c r="CNB31" s="71"/>
      <c r="CNH31" s="70"/>
      <c r="CNJ31" s="70"/>
      <c r="CNK31" s="70"/>
      <c r="CNM31" s="70"/>
      <c r="CNN31" s="71"/>
      <c r="CNT31" s="70"/>
      <c r="CNV31" s="70"/>
      <c r="CNW31" s="70"/>
      <c r="CNY31" s="70"/>
      <c r="CNZ31" s="71"/>
      <c r="COF31" s="70"/>
      <c r="COH31" s="70"/>
      <c r="COI31" s="70"/>
      <c r="COK31" s="70"/>
      <c r="COL31" s="71"/>
      <c r="COR31" s="70"/>
      <c r="COT31" s="70"/>
      <c r="COU31" s="70"/>
      <c r="COW31" s="70"/>
      <c r="COX31" s="71"/>
      <c r="CPD31" s="70"/>
      <c r="CPF31" s="70"/>
      <c r="CPG31" s="70"/>
      <c r="CPI31" s="70"/>
      <c r="CPJ31" s="71"/>
      <c r="CPP31" s="70"/>
      <c r="CPR31" s="70"/>
      <c r="CPS31" s="70"/>
      <c r="CPU31" s="70"/>
      <c r="CPV31" s="71"/>
      <c r="CQB31" s="70"/>
      <c r="CQD31" s="70"/>
      <c r="CQE31" s="70"/>
      <c r="CQG31" s="70"/>
      <c r="CQH31" s="71"/>
      <c r="CQN31" s="70"/>
      <c r="CQP31" s="70"/>
      <c r="CQQ31" s="70"/>
      <c r="CQS31" s="70"/>
      <c r="CQT31" s="71"/>
      <c r="CQZ31" s="70"/>
      <c r="CRB31" s="70"/>
      <c r="CRC31" s="70"/>
      <c r="CRE31" s="70"/>
      <c r="CRF31" s="71"/>
      <c r="CRL31" s="70"/>
      <c r="CRN31" s="70"/>
      <c r="CRO31" s="70"/>
      <c r="CRQ31" s="70"/>
      <c r="CRR31" s="71"/>
      <c r="CRX31" s="70"/>
      <c r="CRZ31" s="70"/>
      <c r="CSA31" s="70"/>
      <c r="CSC31" s="70"/>
      <c r="CSD31" s="71"/>
      <c r="CSJ31" s="70"/>
      <c r="CSL31" s="70"/>
      <c r="CSM31" s="70"/>
      <c r="CSO31" s="70"/>
      <c r="CSP31" s="71"/>
      <c r="CSV31" s="70"/>
      <c r="CSX31" s="70"/>
      <c r="CSY31" s="70"/>
      <c r="CTA31" s="70"/>
      <c r="CTB31" s="71"/>
      <c r="CTH31" s="70"/>
      <c r="CTJ31" s="70"/>
      <c r="CTK31" s="70"/>
      <c r="CTM31" s="70"/>
      <c r="CTN31" s="71"/>
      <c r="CTT31" s="70"/>
      <c r="CTV31" s="70"/>
      <c r="CTW31" s="70"/>
      <c r="CTY31" s="70"/>
      <c r="CTZ31" s="71"/>
      <c r="CUF31" s="70"/>
      <c r="CUH31" s="70"/>
      <c r="CUI31" s="70"/>
      <c r="CUK31" s="70"/>
      <c r="CUL31" s="71"/>
      <c r="CUR31" s="70"/>
      <c r="CUT31" s="70"/>
      <c r="CUU31" s="70"/>
      <c r="CUW31" s="70"/>
      <c r="CUX31" s="71"/>
      <c r="CVD31" s="70"/>
      <c r="CVF31" s="70"/>
      <c r="CVG31" s="70"/>
      <c r="CVI31" s="70"/>
      <c r="CVJ31" s="71"/>
      <c r="CVP31" s="70"/>
      <c r="CVR31" s="70"/>
      <c r="CVS31" s="70"/>
      <c r="CVU31" s="70"/>
      <c r="CVV31" s="71"/>
      <c r="CWB31" s="70"/>
      <c r="CWD31" s="70"/>
      <c r="CWE31" s="70"/>
      <c r="CWG31" s="70"/>
      <c r="CWH31" s="71"/>
      <c r="CWN31" s="70"/>
      <c r="CWP31" s="70"/>
      <c r="CWQ31" s="70"/>
      <c r="CWS31" s="70"/>
      <c r="CWT31" s="71"/>
      <c r="CWZ31" s="70"/>
      <c r="CXB31" s="70"/>
      <c r="CXC31" s="70"/>
      <c r="CXE31" s="70"/>
      <c r="CXF31" s="71"/>
      <c r="CXL31" s="70"/>
      <c r="CXN31" s="70"/>
      <c r="CXO31" s="70"/>
      <c r="CXQ31" s="70"/>
      <c r="CXR31" s="71"/>
      <c r="CXX31" s="70"/>
      <c r="CXZ31" s="70"/>
      <c r="CYA31" s="70"/>
      <c r="CYC31" s="70"/>
      <c r="CYD31" s="71"/>
      <c r="CYJ31" s="70"/>
      <c r="CYL31" s="70"/>
      <c r="CYM31" s="70"/>
      <c r="CYO31" s="70"/>
      <c r="CYP31" s="71"/>
      <c r="CYV31" s="70"/>
      <c r="CYX31" s="70"/>
      <c r="CYY31" s="70"/>
      <c r="CZA31" s="70"/>
      <c r="CZB31" s="71"/>
      <c r="CZH31" s="70"/>
      <c r="CZJ31" s="70"/>
      <c r="CZK31" s="70"/>
      <c r="CZM31" s="70"/>
      <c r="CZN31" s="71"/>
      <c r="CZT31" s="70"/>
      <c r="CZV31" s="70"/>
      <c r="CZW31" s="70"/>
      <c r="CZY31" s="70"/>
      <c r="CZZ31" s="71"/>
      <c r="DAF31" s="70"/>
      <c r="DAH31" s="70"/>
      <c r="DAI31" s="70"/>
      <c r="DAK31" s="70"/>
      <c r="DAL31" s="71"/>
      <c r="DAR31" s="70"/>
      <c r="DAT31" s="70"/>
      <c r="DAU31" s="70"/>
      <c r="DAW31" s="70"/>
      <c r="DAX31" s="71"/>
      <c r="DBD31" s="70"/>
      <c r="DBF31" s="70"/>
      <c r="DBG31" s="70"/>
      <c r="DBI31" s="70"/>
      <c r="DBJ31" s="71"/>
      <c r="DBP31" s="70"/>
      <c r="DBR31" s="70"/>
      <c r="DBS31" s="70"/>
      <c r="DBU31" s="70"/>
      <c r="DBV31" s="71"/>
      <c r="DCB31" s="70"/>
      <c r="DCD31" s="70"/>
      <c r="DCE31" s="70"/>
      <c r="DCG31" s="70"/>
      <c r="DCH31" s="71"/>
      <c r="DCN31" s="70"/>
      <c r="DCP31" s="70"/>
      <c r="DCQ31" s="70"/>
      <c r="DCS31" s="70"/>
      <c r="DCT31" s="71"/>
      <c r="DCZ31" s="70"/>
      <c r="DDB31" s="70"/>
      <c r="DDC31" s="70"/>
      <c r="DDE31" s="70"/>
      <c r="DDF31" s="71"/>
      <c r="DDL31" s="70"/>
      <c r="DDN31" s="70"/>
      <c r="DDO31" s="70"/>
      <c r="DDQ31" s="70"/>
      <c r="DDR31" s="71"/>
      <c r="DDX31" s="70"/>
      <c r="DDZ31" s="70"/>
      <c r="DEA31" s="70"/>
      <c r="DEC31" s="70"/>
      <c r="DED31" s="71"/>
      <c r="DEJ31" s="70"/>
      <c r="DEL31" s="70"/>
      <c r="DEM31" s="70"/>
      <c r="DEO31" s="70"/>
      <c r="DEP31" s="71"/>
      <c r="DEV31" s="70"/>
      <c r="DEX31" s="70"/>
      <c r="DEY31" s="70"/>
      <c r="DFA31" s="70"/>
      <c r="DFB31" s="71"/>
      <c r="DFH31" s="70"/>
      <c r="DFJ31" s="70"/>
      <c r="DFK31" s="70"/>
      <c r="DFM31" s="70"/>
      <c r="DFN31" s="71"/>
      <c r="DFT31" s="70"/>
      <c r="DFV31" s="70"/>
      <c r="DFW31" s="70"/>
      <c r="DFY31" s="70"/>
      <c r="DFZ31" s="71"/>
      <c r="DGF31" s="70"/>
      <c r="DGH31" s="70"/>
      <c r="DGI31" s="70"/>
      <c r="DGK31" s="70"/>
      <c r="DGL31" s="71"/>
      <c r="DGR31" s="70"/>
      <c r="DGT31" s="70"/>
      <c r="DGU31" s="70"/>
      <c r="DGW31" s="70"/>
      <c r="DGX31" s="71"/>
      <c r="DHD31" s="70"/>
      <c r="DHF31" s="70"/>
      <c r="DHG31" s="70"/>
      <c r="DHI31" s="70"/>
      <c r="DHJ31" s="71"/>
      <c r="DHP31" s="70"/>
      <c r="DHR31" s="70"/>
      <c r="DHS31" s="70"/>
      <c r="DHU31" s="70"/>
      <c r="DHV31" s="71"/>
      <c r="DIB31" s="70"/>
      <c r="DID31" s="70"/>
      <c r="DIE31" s="70"/>
      <c r="DIG31" s="70"/>
      <c r="DIH31" s="71"/>
      <c r="DIN31" s="70"/>
      <c r="DIP31" s="70"/>
      <c r="DIQ31" s="70"/>
      <c r="DIS31" s="70"/>
      <c r="DIT31" s="71"/>
      <c r="DIZ31" s="70"/>
      <c r="DJB31" s="70"/>
      <c r="DJC31" s="70"/>
      <c r="DJE31" s="70"/>
      <c r="DJF31" s="71"/>
      <c r="DJL31" s="70"/>
      <c r="DJN31" s="70"/>
      <c r="DJO31" s="70"/>
      <c r="DJQ31" s="70"/>
      <c r="DJR31" s="71"/>
      <c r="DJX31" s="70"/>
      <c r="DJZ31" s="70"/>
      <c r="DKA31" s="70"/>
      <c r="DKC31" s="70"/>
      <c r="DKD31" s="71"/>
      <c r="DKJ31" s="70"/>
      <c r="DKL31" s="70"/>
      <c r="DKM31" s="70"/>
      <c r="DKO31" s="70"/>
      <c r="DKP31" s="71"/>
      <c r="DKV31" s="70"/>
      <c r="DKX31" s="70"/>
      <c r="DKY31" s="70"/>
      <c r="DLA31" s="70"/>
      <c r="DLB31" s="71"/>
      <c r="DLH31" s="70"/>
      <c r="DLJ31" s="70"/>
      <c r="DLK31" s="70"/>
      <c r="DLM31" s="70"/>
      <c r="DLN31" s="71"/>
      <c r="DLT31" s="70"/>
      <c r="DLV31" s="70"/>
      <c r="DLW31" s="70"/>
      <c r="DLY31" s="70"/>
      <c r="DLZ31" s="71"/>
      <c r="DMF31" s="70"/>
      <c r="DMH31" s="70"/>
      <c r="DMI31" s="70"/>
      <c r="DMK31" s="70"/>
      <c r="DML31" s="71"/>
      <c r="DMR31" s="70"/>
      <c r="DMT31" s="70"/>
      <c r="DMU31" s="70"/>
      <c r="DMW31" s="70"/>
      <c r="DMX31" s="71"/>
      <c r="DND31" s="70"/>
      <c r="DNF31" s="70"/>
      <c r="DNG31" s="70"/>
      <c r="DNI31" s="70"/>
      <c r="DNJ31" s="71"/>
      <c r="DNP31" s="70"/>
      <c r="DNR31" s="70"/>
      <c r="DNS31" s="70"/>
      <c r="DNU31" s="70"/>
      <c r="DNV31" s="71"/>
      <c r="DOB31" s="70"/>
      <c r="DOD31" s="70"/>
      <c r="DOE31" s="70"/>
      <c r="DOG31" s="70"/>
      <c r="DOH31" s="71"/>
      <c r="DON31" s="70"/>
      <c r="DOP31" s="70"/>
      <c r="DOQ31" s="70"/>
      <c r="DOS31" s="70"/>
      <c r="DOT31" s="71"/>
      <c r="DOZ31" s="70"/>
      <c r="DPB31" s="70"/>
      <c r="DPC31" s="70"/>
      <c r="DPE31" s="70"/>
      <c r="DPF31" s="71"/>
      <c r="DPL31" s="70"/>
      <c r="DPN31" s="70"/>
      <c r="DPO31" s="70"/>
      <c r="DPQ31" s="70"/>
      <c r="DPR31" s="71"/>
      <c r="DPX31" s="70"/>
      <c r="DPZ31" s="70"/>
      <c r="DQA31" s="70"/>
      <c r="DQC31" s="70"/>
      <c r="DQD31" s="71"/>
      <c r="DQJ31" s="70"/>
      <c r="DQL31" s="70"/>
      <c r="DQM31" s="70"/>
      <c r="DQO31" s="70"/>
      <c r="DQP31" s="71"/>
      <c r="DQV31" s="70"/>
      <c r="DQX31" s="70"/>
      <c r="DQY31" s="70"/>
      <c r="DRA31" s="70"/>
      <c r="DRB31" s="71"/>
      <c r="DRH31" s="70"/>
      <c r="DRJ31" s="70"/>
      <c r="DRK31" s="70"/>
      <c r="DRM31" s="70"/>
      <c r="DRN31" s="71"/>
      <c r="DRT31" s="70"/>
      <c r="DRV31" s="70"/>
      <c r="DRW31" s="70"/>
      <c r="DRY31" s="70"/>
      <c r="DRZ31" s="71"/>
      <c r="DSF31" s="70"/>
      <c r="DSH31" s="70"/>
      <c r="DSI31" s="70"/>
      <c r="DSK31" s="70"/>
      <c r="DSL31" s="71"/>
      <c r="DSR31" s="70"/>
      <c r="DST31" s="70"/>
      <c r="DSU31" s="70"/>
      <c r="DSW31" s="70"/>
      <c r="DSX31" s="71"/>
      <c r="DTD31" s="70"/>
      <c r="DTF31" s="70"/>
      <c r="DTG31" s="70"/>
      <c r="DTI31" s="70"/>
      <c r="DTJ31" s="71"/>
      <c r="DTP31" s="70"/>
      <c r="DTR31" s="70"/>
      <c r="DTS31" s="70"/>
      <c r="DTU31" s="70"/>
      <c r="DTV31" s="71"/>
      <c r="DUB31" s="70"/>
      <c r="DUD31" s="70"/>
      <c r="DUE31" s="70"/>
      <c r="DUG31" s="70"/>
      <c r="DUH31" s="71"/>
      <c r="DUN31" s="70"/>
      <c r="DUP31" s="70"/>
      <c r="DUQ31" s="70"/>
      <c r="DUS31" s="70"/>
      <c r="DUT31" s="71"/>
      <c r="DUZ31" s="70"/>
      <c r="DVB31" s="70"/>
      <c r="DVC31" s="70"/>
      <c r="DVE31" s="70"/>
      <c r="DVF31" s="71"/>
      <c r="DVL31" s="70"/>
      <c r="DVN31" s="70"/>
      <c r="DVO31" s="70"/>
      <c r="DVQ31" s="70"/>
      <c r="DVR31" s="71"/>
      <c r="DVX31" s="70"/>
      <c r="DVZ31" s="70"/>
      <c r="DWA31" s="70"/>
      <c r="DWC31" s="70"/>
      <c r="DWD31" s="71"/>
      <c r="DWJ31" s="70"/>
      <c r="DWL31" s="70"/>
      <c r="DWM31" s="70"/>
      <c r="DWO31" s="70"/>
      <c r="DWP31" s="71"/>
      <c r="DWV31" s="70"/>
      <c r="DWX31" s="70"/>
      <c r="DWY31" s="70"/>
      <c r="DXA31" s="70"/>
      <c r="DXB31" s="71"/>
      <c r="DXH31" s="70"/>
      <c r="DXJ31" s="70"/>
      <c r="DXK31" s="70"/>
      <c r="DXM31" s="70"/>
      <c r="DXN31" s="71"/>
      <c r="DXT31" s="70"/>
      <c r="DXV31" s="70"/>
      <c r="DXW31" s="70"/>
      <c r="DXY31" s="70"/>
      <c r="DXZ31" s="71"/>
      <c r="DYF31" s="70"/>
      <c r="DYH31" s="70"/>
      <c r="DYI31" s="70"/>
      <c r="DYK31" s="70"/>
      <c r="DYL31" s="71"/>
      <c r="DYR31" s="70"/>
      <c r="DYT31" s="70"/>
      <c r="DYU31" s="70"/>
      <c r="DYW31" s="70"/>
      <c r="DYX31" s="71"/>
      <c r="DZD31" s="70"/>
      <c r="DZF31" s="70"/>
      <c r="DZG31" s="70"/>
      <c r="DZI31" s="70"/>
      <c r="DZJ31" s="71"/>
      <c r="DZP31" s="70"/>
      <c r="DZR31" s="70"/>
      <c r="DZS31" s="70"/>
      <c r="DZU31" s="70"/>
      <c r="DZV31" s="71"/>
      <c r="EAB31" s="70"/>
      <c r="EAD31" s="70"/>
      <c r="EAE31" s="70"/>
      <c r="EAG31" s="70"/>
      <c r="EAH31" s="71"/>
      <c r="EAN31" s="70"/>
      <c r="EAP31" s="70"/>
      <c r="EAQ31" s="70"/>
      <c r="EAS31" s="70"/>
      <c r="EAT31" s="71"/>
      <c r="EAZ31" s="70"/>
      <c r="EBB31" s="70"/>
      <c r="EBC31" s="70"/>
      <c r="EBE31" s="70"/>
      <c r="EBF31" s="71"/>
      <c r="EBL31" s="70"/>
      <c r="EBN31" s="70"/>
      <c r="EBO31" s="70"/>
      <c r="EBQ31" s="70"/>
      <c r="EBR31" s="71"/>
      <c r="EBX31" s="70"/>
      <c r="EBZ31" s="70"/>
      <c r="ECA31" s="70"/>
      <c r="ECC31" s="70"/>
      <c r="ECD31" s="71"/>
      <c r="ECJ31" s="70"/>
      <c r="ECL31" s="70"/>
      <c r="ECM31" s="70"/>
      <c r="ECO31" s="70"/>
      <c r="ECP31" s="71"/>
      <c r="ECV31" s="70"/>
      <c r="ECX31" s="70"/>
      <c r="ECY31" s="70"/>
      <c r="EDA31" s="70"/>
      <c r="EDB31" s="71"/>
      <c r="EDH31" s="70"/>
      <c r="EDJ31" s="70"/>
      <c r="EDK31" s="70"/>
      <c r="EDM31" s="70"/>
      <c r="EDN31" s="71"/>
      <c r="EDT31" s="70"/>
      <c r="EDV31" s="70"/>
      <c r="EDW31" s="70"/>
      <c r="EDY31" s="70"/>
      <c r="EDZ31" s="71"/>
      <c r="EEF31" s="70"/>
      <c r="EEH31" s="70"/>
      <c r="EEI31" s="70"/>
      <c r="EEK31" s="70"/>
      <c r="EEL31" s="71"/>
      <c r="EER31" s="70"/>
      <c r="EET31" s="70"/>
      <c r="EEU31" s="70"/>
      <c r="EEW31" s="70"/>
      <c r="EEX31" s="71"/>
      <c r="EFD31" s="70"/>
      <c r="EFF31" s="70"/>
      <c r="EFG31" s="70"/>
      <c r="EFI31" s="70"/>
      <c r="EFJ31" s="71"/>
      <c r="EFP31" s="70"/>
      <c r="EFR31" s="70"/>
      <c r="EFS31" s="70"/>
      <c r="EFU31" s="70"/>
      <c r="EFV31" s="71"/>
      <c r="EGB31" s="70"/>
      <c r="EGD31" s="70"/>
      <c r="EGE31" s="70"/>
      <c r="EGG31" s="70"/>
      <c r="EGH31" s="71"/>
      <c r="EGN31" s="70"/>
      <c r="EGP31" s="70"/>
      <c r="EGQ31" s="70"/>
      <c r="EGS31" s="70"/>
      <c r="EGT31" s="71"/>
      <c r="EGZ31" s="70"/>
      <c r="EHB31" s="70"/>
      <c r="EHC31" s="70"/>
      <c r="EHE31" s="70"/>
      <c r="EHF31" s="71"/>
      <c r="EHL31" s="70"/>
      <c r="EHN31" s="70"/>
      <c r="EHO31" s="70"/>
      <c r="EHQ31" s="70"/>
      <c r="EHR31" s="71"/>
      <c r="EHX31" s="70"/>
      <c r="EHZ31" s="70"/>
      <c r="EIA31" s="70"/>
      <c r="EIC31" s="70"/>
      <c r="EID31" s="71"/>
      <c r="EIJ31" s="70"/>
      <c r="EIL31" s="70"/>
      <c r="EIM31" s="70"/>
      <c r="EIO31" s="70"/>
      <c r="EIP31" s="71"/>
      <c r="EIV31" s="70"/>
      <c r="EIX31" s="70"/>
      <c r="EIY31" s="70"/>
      <c r="EJA31" s="70"/>
      <c r="EJB31" s="71"/>
      <c r="EJH31" s="70"/>
      <c r="EJJ31" s="70"/>
      <c r="EJK31" s="70"/>
      <c r="EJM31" s="70"/>
      <c r="EJN31" s="71"/>
      <c r="EJT31" s="70"/>
      <c r="EJV31" s="70"/>
      <c r="EJW31" s="70"/>
      <c r="EJY31" s="70"/>
      <c r="EJZ31" s="71"/>
      <c r="EKF31" s="70"/>
      <c r="EKH31" s="70"/>
      <c r="EKI31" s="70"/>
      <c r="EKK31" s="70"/>
      <c r="EKL31" s="71"/>
      <c r="EKR31" s="70"/>
      <c r="EKT31" s="70"/>
      <c r="EKU31" s="70"/>
      <c r="EKW31" s="70"/>
      <c r="EKX31" s="71"/>
      <c r="ELD31" s="70"/>
      <c r="ELF31" s="70"/>
      <c r="ELG31" s="70"/>
      <c r="ELI31" s="70"/>
      <c r="ELJ31" s="71"/>
      <c r="ELP31" s="70"/>
      <c r="ELR31" s="70"/>
      <c r="ELS31" s="70"/>
      <c r="ELU31" s="70"/>
      <c r="ELV31" s="71"/>
      <c r="EMB31" s="70"/>
      <c r="EMD31" s="70"/>
      <c r="EME31" s="70"/>
      <c r="EMG31" s="70"/>
      <c r="EMH31" s="71"/>
      <c r="EMN31" s="70"/>
      <c r="EMP31" s="70"/>
      <c r="EMQ31" s="70"/>
      <c r="EMS31" s="70"/>
      <c r="EMT31" s="71"/>
      <c r="EMZ31" s="70"/>
      <c r="ENB31" s="70"/>
      <c r="ENC31" s="70"/>
      <c r="ENE31" s="70"/>
      <c r="ENF31" s="71"/>
      <c r="ENL31" s="70"/>
      <c r="ENN31" s="70"/>
      <c r="ENO31" s="70"/>
      <c r="ENQ31" s="70"/>
      <c r="ENR31" s="71"/>
      <c r="ENX31" s="70"/>
      <c r="ENZ31" s="70"/>
      <c r="EOA31" s="70"/>
      <c r="EOC31" s="70"/>
      <c r="EOD31" s="71"/>
      <c r="EOJ31" s="70"/>
      <c r="EOL31" s="70"/>
      <c r="EOM31" s="70"/>
      <c r="EOO31" s="70"/>
      <c r="EOP31" s="71"/>
      <c r="EOV31" s="70"/>
      <c r="EOX31" s="70"/>
      <c r="EOY31" s="70"/>
      <c r="EPA31" s="70"/>
      <c r="EPB31" s="71"/>
      <c r="EPH31" s="70"/>
      <c r="EPJ31" s="70"/>
      <c r="EPK31" s="70"/>
      <c r="EPM31" s="70"/>
      <c r="EPN31" s="71"/>
      <c r="EPT31" s="70"/>
      <c r="EPV31" s="70"/>
      <c r="EPW31" s="70"/>
      <c r="EPY31" s="70"/>
      <c r="EPZ31" s="71"/>
      <c r="EQF31" s="70"/>
      <c r="EQH31" s="70"/>
      <c r="EQI31" s="70"/>
      <c r="EQK31" s="70"/>
      <c r="EQL31" s="71"/>
      <c r="EQR31" s="70"/>
      <c r="EQT31" s="70"/>
      <c r="EQU31" s="70"/>
      <c r="EQW31" s="70"/>
      <c r="EQX31" s="71"/>
      <c r="ERD31" s="70"/>
      <c r="ERF31" s="70"/>
      <c r="ERG31" s="70"/>
      <c r="ERI31" s="70"/>
      <c r="ERJ31" s="71"/>
      <c r="ERP31" s="70"/>
      <c r="ERR31" s="70"/>
      <c r="ERS31" s="70"/>
      <c r="ERU31" s="70"/>
      <c r="ERV31" s="71"/>
      <c r="ESB31" s="70"/>
      <c r="ESD31" s="70"/>
      <c r="ESE31" s="70"/>
      <c r="ESG31" s="70"/>
      <c r="ESH31" s="71"/>
      <c r="ESN31" s="70"/>
      <c r="ESP31" s="70"/>
      <c r="ESQ31" s="70"/>
      <c r="ESS31" s="70"/>
      <c r="EST31" s="71"/>
      <c r="ESZ31" s="70"/>
      <c r="ETB31" s="70"/>
      <c r="ETC31" s="70"/>
      <c r="ETE31" s="70"/>
      <c r="ETF31" s="71"/>
      <c r="ETL31" s="70"/>
      <c r="ETN31" s="70"/>
      <c r="ETO31" s="70"/>
      <c r="ETQ31" s="70"/>
      <c r="ETR31" s="71"/>
      <c r="ETX31" s="70"/>
      <c r="ETZ31" s="70"/>
      <c r="EUA31" s="70"/>
      <c r="EUC31" s="70"/>
      <c r="EUD31" s="71"/>
      <c r="EUJ31" s="70"/>
      <c r="EUL31" s="70"/>
      <c r="EUM31" s="70"/>
      <c r="EUO31" s="70"/>
      <c r="EUP31" s="71"/>
      <c r="EUV31" s="70"/>
      <c r="EUX31" s="70"/>
      <c r="EUY31" s="70"/>
      <c r="EVA31" s="70"/>
      <c r="EVB31" s="71"/>
      <c r="EVH31" s="70"/>
      <c r="EVJ31" s="70"/>
      <c r="EVK31" s="70"/>
      <c r="EVM31" s="70"/>
      <c r="EVN31" s="71"/>
      <c r="EVT31" s="70"/>
      <c r="EVV31" s="70"/>
      <c r="EVW31" s="70"/>
      <c r="EVY31" s="70"/>
      <c r="EVZ31" s="71"/>
      <c r="EWF31" s="70"/>
      <c r="EWH31" s="70"/>
      <c r="EWI31" s="70"/>
      <c r="EWK31" s="70"/>
      <c r="EWL31" s="71"/>
      <c r="EWR31" s="70"/>
      <c r="EWT31" s="70"/>
      <c r="EWU31" s="70"/>
      <c r="EWW31" s="70"/>
      <c r="EWX31" s="71"/>
      <c r="EXD31" s="70"/>
      <c r="EXF31" s="70"/>
      <c r="EXG31" s="70"/>
      <c r="EXI31" s="70"/>
      <c r="EXJ31" s="71"/>
      <c r="EXP31" s="70"/>
      <c r="EXR31" s="70"/>
      <c r="EXS31" s="70"/>
      <c r="EXU31" s="70"/>
      <c r="EXV31" s="71"/>
      <c r="EYB31" s="70"/>
      <c r="EYD31" s="70"/>
      <c r="EYE31" s="70"/>
      <c r="EYG31" s="70"/>
      <c r="EYH31" s="71"/>
      <c r="EYN31" s="70"/>
      <c r="EYP31" s="70"/>
      <c r="EYQ31" s="70"/>
      <c r="EYS31" s="70"/>
      <c r="EYT31" s="71"/>
      <c r="EYZ31" s="70"/>
      <c r="EZB31" s="70"/>
      <c r="EZC31" s="70"/>
      <c r="EZE31" s="70"/>
      <c r="EZF31" s="71"/>
      <c r="EZL31" s="70"/>
      <c r="EZN31" s="70"/>
      <c r="EZO31" s="70"/>
      <c r="EZQ31" s="70"/>
      <c r="EZR31" s="71"/>
      <c r="EZX31" s="70"/>
      <c r="EZZ31" s="70"/>
      <c r="FAA31" s="70"/>
      <c r="FAC31" s="70"/>
      <c r="FAD31" s="71"/>
      <c r="FAJ31" s="70"/>
      <c r="FAL31" s="70"/>
      <c r="FAM31" s="70"/>
      <c r="FAO31" s="70"/>
      <c r="FAP31" s="71"/>
      <c r="FAV31" s="70"/>
      <c r="FAX31" s="70"/>
      <c r="FAY31" s="70"/>
      <c r="FBA31" s="70"/>
      <c r="FBB31" s="71"/>
      <c r="FBH31" s="70"/>
      <c r="FBJ31" s="70"/>
      <c r="FBK31" s="70"/>
      <c r="FBM31" s="70"/>
      <c r="FBN31" s="71"/>
      <c r="FBT31" s="70"/>
      <c r="FBV31" s="70"/>
      <c r="FBW31" s="70"/>
      <c r="FBY31" s="70"/>
      <c r="FBZ31" s="71"/>
      <c r="FCF31" s="70"/>
      <c r="FCH31" s="70"/>
      <c r="FCI31" s="70"/>
      <c r="FCK31" s="70"/>
      <c r="FCL31" s="71"/>
      <c r="FCR31" s="70"/>
      <c r="FCT31" s="70"/>
      <c r="FCU31" s="70"/>
      <c r="FCW31" s="70"/>
      <c r="FCX31" s="71"/>
      <c r="FDD31" s="70"/>
      <c r="FDF31" s="70"/>
      <c r="FDG31" s="70"/>
      <c r="FDI31" s="70"/>
      <c r="FDJ31" s="71"/>
      <c r="FDP31" s="70"/>
      <c r="FDR31" s="70"/>
      <c r="FDS31" s="70"/>
      <c r="FDU31" s="70"/>
      <c r="FDV31" s="71"/>
      <c r="FEB31" s="70"/>
      <c r="FED31" s="70"/>
      <c r="FEE31" s="70"/>
      <c r="FEG31" s="70"/>
      <c r="FEH31" s="71"/>
      <c r="FEN31" s="70"/>
      <c r="FEP31" s="70"/>
      <c r="FEQ31" s="70"/>
      <c r="FES31" s="70"/>
      <c r="FET31" s="71"/>
      <c r="FEZ31" s="70"/>
      <c r="FFB31" s="70"/>
      <c r="FFC31" s="70"/>
      <c r="FFE31" s="70"/>
      <c r="FFF31" s="71"/>
      <c r="FFL31" s="70"/>
      <c r="FFN31" s="70"/>
      <c r="FFO31" s="70"/>
      <c r="FFQ31" s="70"/>
      <c r="FFR31" s="71"/>
      <c r="FFX31" s="70"/>
      <c r="FFZ31" s="70"/>
      <c r="FGA31" s="70"/>
      <c r="FGC31" s="70"/>
      <c r="FGD31" s="71"/>
      <c r="FGJ31" s="70"/>
      <c r="FGL31" s="70"/>
      <c r="FGM31" s="70"/>
      <c r="FGO31" s="70"/>
      <c r="FGP31" s="71"/>
      <c r="FGV31" s="70"/>
      <c r="FGX31" s="70"/>
      <c r="FGY31" s="70"/>
      <c r="FHA31" s="70"/>
      <c r="FHB31" s="71"/>
      <c r="FHH31" s="70"/>
      <c r="FHJ31" s="70"/>
      <c r="FHK31" s="70"/>
      <c r="FHM31" s="70"/>
      <c r="FHN31" s="71"/>
      <c r="FHT31" s="70"/>
      <c r="FHV31" s="70"/>
      <c r="FHW31" s="70"/>
      <c r="FHY31" s="70"/>
      <c r="FHZ31" s="71"/>
      <c r="FIF31" s="70"/>
      <c r="FIH31" s="70"/>
      <c r="FII31" s="70"/>
      <c r="FIK31" s="70"/>
      <c r="FIL31" s="71"/>
      <c r="FIR31" s="70"/>
      <c r="FIT31" s="70"/>
      <c r="FIU31" s="70"/>
      <c r="FIW31" s="70"/>
      <c r="FIX31" s="71"/>
      <c r="FJD31" s="70"/>
      <c r="FJF31" s="70"/>
      <c r="FJG31" s="70"/>
      <c r="FJI31" s="70"/>
      <c r="FJJ31" s="71"/>
      <c r="FJP31" s="70"/>
      <c r="FJR31" s="70"/>
      <c r="FJS31" s="70"/>
      <c r="FJU31" s="70"/>
      <c r="FJV31" s="71"/>
      <c r="FKB31" s="70"/>
      <c r="FKD31" s="70"/>
      <c r="FKE31" s="70"/>
      <c r="FKG31" s="70"/>
      <c r="FKH31" s="71"/>
      <c r="FKN31" s="70"/>
      <c r="FKP31" s="70"/>
      <c r="FKQ31" s="70"/>
      <c r="FKS31" s="70"/>
      <c r="FKT31" s="71"/>
      <c r="FKZ31" s="70"/>
      <c r="FLB31" s="70"/>
      <c r="FLC31" s="70"/>
      <c r="FLE31" s="70"/>
      <c r="FLF31" s="71"/>
      <c r="FLL31" s="70"/>
      <c r="FLN31" s="70"/>
      <c r="FLO31" s="70"/>
      <c r="FLQ31" s="70"/>
      <c r="FLR31" s="71"/>
      <c r="FLX31" s="70"/>
      <c r="FLZ31" s="70"/>
      <c r="FMA31" s="70"/>
      <c r="FMC31" s="70"/>
      <c r="FMD31" s="71"/>
      <c r="FMJ31" s="70"/>
      <c r="FML31" s="70"/>
      <c r="FMM31" s="70"/>
      <c r="FMO31" s="70"/>
      <c r="FMP31" s="71"/>
      <c r="FMV31" s="70"/>
      <c r="FMX31" s="70"/>
      <c r="FMY31" s="70"/>
      <c r="FNA31" s="70"/>
      <c r="FNB31" s="71"/>
      <c r="FNH31" s="70"/>
      <c r="FNJ31" s="70"/>
      <c r="FNK31" s="70"/>
      <c r="FNM31" s="70"/>
      <c r="FNN31" s="71"/>
      <c r="FNT31" s="70"/>
      <c r="FNV31" s="70"/>
      <c r="FNW31" s="70"/>
      <c r="FNY31" s="70"/>
      <c r="FNZ31" s="71"/>
      <c r="FOF31" s="70"/>
      <c r="FOH31" s="70"/>
      <c r="FOI31" s="70"/>
      <c r="FOK31" s="70"/>
      <c r="FOL31" s="71"/>
      <c r="FOR31" s="70"/>
      <c r="FOT31" s="70"/>
      <c r="FOU31" s="70"/>
      <c r="FOW31" s="70"/>
      <c r="FOX31" s="71"/>
      <c r="FPD31" s="70"/>
      <c r="FPF31" s="70"/>
      <c r="FPG31" s="70"/>
      <c r="FPI31" s="70"/>
      <c r="FPJ31" s="71"/>
      <c r="FPP31" s="70"/>
      <c r="FPR31" s="70"/>
      <c r="FPS31" s="70"/>
      <c r="FPU31" s="70"/>
      <c r="FPV31" s="71"/>
      <c r="FQB31" s="70"/>
      <c r="FQD31" s="70"/>
      <c r="FQE31" s="70"/>
      <c r="FQG31" s="70"/>
      <c r="FQH31" s="71"/>
      <c r="FQN31" s="70"/>
      <c r="FQP31" s="70"/>
      <c r="FQQ31" s="70"/>
      <c r="FQS31" s="70"/>
      <c r="FQT31" s="71"/>
      <c r="FQZ31" s="70"/>
      <c r="FRB31" s="70"/>
      <c r="FRC31" s="70"/>
      <c r="FRE31" s="70"/>
      <c r="FRF31" s="71"/>
      <c r="FRL31" s="70"/>
      <c r="FRN31" s="70"/>
      <c r="FRO31" s="70"/>
      <c r="FRQ31" s="70"/>
      <c r="FRR31" s="71"/>
      <c r="FRX31" s="70"/>
      <c r="FRZ31" s="70"/>
      <c r="FSA31" s="70"/>
      <c r="FSC31" s="70"/>
      <c r="FSD31" s="71"/>
      <c r="FSJ31" s="70"/>
      <c r="FSL31" s="70"/>
      <c r="FSM31" s="70"/>
      <c r="FSO31" s="70"/>
      <c r="FSP31" s="71"/>
      <c r="FSV31" s="70"/>
      <c r="FSX31" s="70"/>
      <c r="FSY31" s="70"/>
      <c r="FTA31" s="70"/>
      <c r="FTB31" s="71"/>
      <c r="FTH31" s="70"/>
      <c r="FTJ31" s="70"/>
      <c r="FTK31" s="70"/>
      <c r="FTM31" s="70"/>
      <c r="FTN31" s="71"/>
      <c r="FTT31" s="70"/>
      <c r="FTV31" s="70"/>
      <c r="FTW31" s="70"/>
      <c r="FTY31" s="70"/>
      <c r="FTZ31" s="71"/>
      <c r="FUF31" s="70"/>
      <c r="FUH31" s="70"/>
      <c r="FUI31" s="70"/>
      <c r="FUK31" s="70"/>
      <c r="FUL31" s="71"/>
      <c r="FUR31" s="70"/>
      <c r="FUT31" s="70"/>
      <c r="FUU31" s="70"/>
      <c r="FUW31" s="70"/>
      <c r="FUX31" s="71"/>
      <c r="FVD31" s="70"/>
      <c r="FVF31" s="70"/>
      <c r="FVG31" s="70"/>
      <c r="FVI31" s="70"/>
      <c r="FVJ31" s="71"/>
      <c r="FVP31" s="70"/>
      <c r="FVR31" s="70"/>
      <c r="FVS31" s="70"/>
      <c r="FVU31" s="70"/>
      <c r="FVV31" s="71"/>
      <c r="FWB31" s="70"/>
      <c r="FWD31" s="70"/>
      <c r="FWE31" s="70"/>
      <c r="FWG31" s="70"/>
      <c r="FWH31" s="71"/>
      <c r="FWN31" s="70"/>
      <c r="FWP31" s="70"/>
      <c r="FWQ31" s="70"/>
      <c r="FWS31" s="70"/>
      <c r="FWT31" s="71"/>
      <c r="FWZ31" s="70"/>
      <c r="FXB31" s="70"/>
      <c r="FXC31" s="70"/>
      <c r="FXE31" s="70"/>
      <c r="FXF31" s="71"/>
      <c r="FXL31" s="70"/>
      <c r="FXN31" s="70"/>
      <c r="FXO31" s="70"/>
      <c r="FXQ31" s="70"/>
      <c r="FXR31" s="71"/>
      <c r="FXX31" s="70"/>
      <c r="FXZ31" s="70"/>
      <c r="FYA31" s="70"/>
      <c r="FYC31" s="70"/>
      <c r="FYD31" s="71"/>
      <c r="FYJ31" s="70"/>
      <c r="FYL31" s="70"/>
      <c r="FYM31" s="70"/>
      <c r="FYO31" s="70"/>
      <c r="FYP31" s="71"/>
      <c r="FYV31" s="70"/>
      <c r="FYX31" s="70"/>
      <c r="FYY31" s="70"/>
      <c r="FZA31" s="70"/>
      <c r="FZB31" s="71"/>
      <c r="FZH31" s="70"/>
      <c r="FZJ31" s="70"/>
      <c r="FZK31" s="70"/>
      <c r="FZM31" s="70"/>
      <c r="FZN31" s="71"/>
      <c r="FZT31" s="70"/>
      <c r="FZV31" s="70"/>
      <c r="FZW31" s="70"/>
      <c r="FZY31" s="70"/>
      <c r="FZZ31" s="71"/>
      <c r="GAF31" s="70"/>
      <c r="GAH31" s="70"/>
      <c r="GAI31" s="70"/>
      <c r="GAK31" s="70"/>
      <c r="GAL31" s="71"/>
      <c r="GAR31" s="70"/>
      <c r="GAT31" s="70"/>
      <c r="GAU31" s="70"/>
      <c r="GAW31" s="70"/>
      <c r="GAX31" s="71"/>
      <c r="GBD31" s="70"/>
      <c r="GBF31" s="70"/>
      <c r="GBG31" s="70"/>
      <c r="GBI31" s="70"/>
      <c r="GBJ31" s="71"/>
      <c r="GBP31" s="70"/>
      <c r="GBR31" s="70"/>
      <c r="GBS31" s="70"/>
      <c r="GBU31" s="70"/>
      <c r="GBV31" s="71"/>
      <c r="GCB31" s="70"/>
      <c r="GCD31" s="70"/>
      <c r="GCE31" s="70"/>
      <c r="GCG31" s="70"/>
      <c r="GCH31" s="71"/>
      <c r="GCN31" s="70"/>
      <c r="GCP31" s="70"/>
      <c r="GCQ31" s="70"/>
      <c r="GCS31" s="70"/>
      <c r="GCT31" s="71"/>
      <c r="GCZ31" s="70"/>
      <c r="GDB31" s="70"/>
      <c r="GDC31" s="70"/>
      <c r="GDE31" s="70"/>
      <c r="GDF31" s="71"/>
      <c r="GDL31" s="70"/>
      <c r="GDN31" s="70"/>
      <c r="GDO31" s="70"/>
      <c r="GDQ31" s="70"/>
      <c r="GDR31" s="71"/>
      <c r="GDX31" s="70"/>
      <c r="GDZ31" s="70"/>
      <c r="GEA31" s="70"/>
      <c r="GEC31" s="70"/>
      <c r="GED31" s="71"/>
      <c r="GEJ31" s="70"/>
      <c r="GEL31" s="70"/>
      <c r="GEM31" s="70"/>
      <c r="GEO31" s="70"/>
      <c r="GEP31" s="71"/>
      <c r="GEV31" s="70"/>
      <c r="GEX31" s="70"/>
      <c r="GEY31" s="70"/>
      <c r="GFA31" s="70"/>
      <c r="GFB31" s="71"/>
      <c r="GFH31" s="70"/>
      <c r="GFJ31" s="70"/>
      <c r="GFK31" s="70"/>
      <c r="GFM31" s="70"/>
      <c r="GFN31" s="71"/>
      <c r="GFT31" s="70"/>
      <c r="GFV31" s="70"/>
      <c r="GFW31" s="70"/>
      <c r="GFY31" s="70"/>
      <c r="GFZ31" s="71"/>
      <c r="GGF31" s="70"/>
      <c r="GGH31" s="70"/>
      <c r="GGI31" s="70"/>
      <c r="GGK31" s="70"/>
      <c r="GGL31" s="71"/>
      <c r="GGR31" s="70"/>
      <c r="GGT31" s="70"/>
      <c r="GGU31" s="70"/>
      <c r="GGW31" s="70"/>
      <c r="GGX31" s="71"/>
      <c r="GHD31" s="70"/>
      <c r="GHF31" s="70"/>
      <c r="GHG31" s="70"/>
      <c r="GHI31" s="70"/>
      <c r="GHJ31" s="71"/>
      <c r="GHP31" s="70"/>
      <c r="GHR31" s="70"/>
      <c r="GHS31" s="70"/>
      <c r="GHU31" s="70"/>
      <c r="GHV31" s="71"/>
      <c r="GIB31" s="70"/>
      <c r="GID31" s="70"/>
      <c r="GIE31" s="70"/>
      <c r="GIG31" s="70"/>
      <c r="GIH31" s="71"/>
      <c r="GIN31" s="70"/>
      <c r="GIP31" s="70"/>
      <c r="GIQ31" s="70"/>
      <c r="GIS31" s="70"/>
      <c r="GIT31" s="71"/>
      <c r="GIZ31" s="70"/>
      <c r="GJB31" s="70"/>
      <c r="GJC31" s="70"/>
      <c r="GJE31" s="70"/>
      <c r="GJF31" s="71"/>
      <c r="GJL31" s="70"/>
      <c r="GJN31" s="70"/>
      <c r="GJO31" s="70"/>
      <c r="GJQ31" s="70"/>
      <c r="GJR31" s="71"/>
      <c r="GJX31" s="70"/>
      <c r="GJZ31" s="70"/>
      <c r="GKA31" s="70"/>
      <c r="GKC31" s="70"/>
      <c r="GKD31" s="71"/>
      <c r="GKJ31" s="70"/>
      <c r="GKL31" s="70"/>
      <c r="GKM31" s="70"/>
      <c r="GKO31" s="70"/>
      <c r="GKP31" s="71"/>
      <c r="GKV31" s="70"/>
      <c r="GKX31" s="70"/>
      <c r="GKY31" s="70"/>
      <c r="GLA31" s="70"/>
      <c r="GLB31" s="71"/>
      <c r="GLH31" s="70"/>
      <c r="GLJ31" s="70"/>
      <c r="GLK31" s="70"/>
      <c r="GLM31" s="70"/>
      <c r="GLN31" s="71"/>
      <c r="GLT31" s="70"/>
      <c r="GLV31" s="70"/>
      <c r="GLW31" s="70"/>
      <c r="GLY31" s="70"/>
      <c r="GLZ31" s="71"/>
      <c r="GMF31" s="70"/>
      <c r="GMH31" s="70"/>
      <c r="GMI31" s="70"/>
      <c r="GMK31" s="70"/>
      <c r="GML31" s="71"/>
      <c r="GMR31" s="70"/>
      <c r="GMT31" s="70"/>
      <c r="GMU31" s="70"/>
      <c r="GMW31" s="70"/>
      <c r="GMX31" s="71"/>
      <c r="GND31" s="70"/>
      <c r="GNF31" s="70"/>
      <c r="GNG31" s="70"/>
      <c r="GNI31" s="70"/>
      <c r="GNJ31" s="71"/>
      <c r="GNP31" s="70"/>
      <c r="GNR31" s="70"/>
      <c r="GNS31" s="70"/>
      <c r="GNU31" s="70"/>
      <c r="GNV31" s="71"/>
      <c r="GOB31" s="70"/>
      <c r="GOD31" s="70"/>
      <c r="GOE31" s="70"/>
      <c r="GOG31" s="70"/>
      <c r="GOH31" s="71"/>
      <c r="GON31" s="70"/>
      <c r="GOP31" s="70"/>
      <c r="GOQ31" s="70"/>
      <c r="GOS31" s="70"/>
      <c r="GOT31" s="71"/>
      <c r="GOZ31" s="70"/>
      <c r="GPB31" s="70"/>
      <c r="GPC31" s="70"/>
      <c r="GPE31" s="70"/>
      <c r="GPF31" s="71"/>
      <c r="GPL31" s="70"/>
      <c r="GPN31" s="70"/>
      <c r="GPO31" s="70"/>
      <c r="GPQ31" s="70"/>
      <c r="GPR31" s="71"/>
      <c r="GPX31" s="70"/>
      <c r="GPZ31" s="70"/>
      <c r="GQA31" s="70"/>
      <c r="GQC31" s="70"/>
      <c r="GQD31" s="71"/>
      <c r="GQJ31" s="70"/>
      <c r="GQL31" s="70"/>
      <c r="GQM31" s="70"/>
      <c r="GQO31" s="70"/>
      <c r="GQP31" s="71"/>
      <c r="GQV31" s="70"/>
      <c r="GQX31" s="70"/>
      <c r="GQY31" s="70"/>
      <c r="GRA31" s="70"/>
      <c r="GRB31" s="71"/>
      <c r="GRH31" s="70"/>
      <c r="GRJ31" s="70"/>
      <c r="GRK31" s="70"/>
      <c r="GRM31" s="70"/>
      <c r="GRN31" s="71"/>
      <c r="GRT31" s="70"/>
      <c r="GRV31" s="70"/>
      <c r="GRW31" s="70"/>
      <c r="GRY31" s="70"/>
      <c r="GRZ31" s="71"/>
      <c r="GSF31" s="70"/>
      <c r="GSH31" s="70"/>
      <c r="GSI31" s="70"/>
      <c r="GSK31" s="70"/>
      <c r="GSL31" s="71"/>
      <c r="GSR31" s="70"/>
      <c r="GST31" s="70"/>
      <c r="GSU31" s="70"/>
      <c r="GSW31" s="70"/>
      <c r="GSX31" s="71"/>
      <c r="GTD31" s="70"/>
      <c r="GTF31" s="70"/>
      <c r="GTG31" s="70"/>
      <c r="GTI31" s="70"/>
      <c r="GTJ31" s="71"/>
      <c r="GTP31" s="70"/>
      <c r="GTR31" s="70"/>
      <c r="GTS31" s="70"/>
      <c r="GTU31" s="70"/>
      <c r="GTV31" s="71"/>
      <c r="GUB31" s="70"/>
      <c r="GUD31" s="70"/>
      <c r="GUE31" s="70"/>
      <c r="GUG31" s="70"/>
      <c r="GUH31" s="71"/>
      <c r="GUN31" s="70"/>
      <c r="GUP31" s="70"/>
      <c r="GUQ31" s="70"/>
      <c r="GUS31" s="70"/>
      <c r="GUT31" s="71"/>
      <c r="GUZ31" s="70"/>
      <c r="GVB31" s="70"/>
      <c r="GVC31" s="70"/>
      <c r="GVE31" s="70"/>
      <c r="GVF31" s="71"/>
      <c r="GVL31" s="70"/>
      <c r="GVN31" s="70"/>
      <c r="GVO31" s="70"/>
      <c r="GVQ31" s="70"/>
      <c r="GVR31" s="71"/>
      <c r="GVX31" s="70"/>
      <c r="GVZ31" s="70"/>
      <c r="GWA31" s="70"/>
      <c r="GWC31" s="70"/>
      <c r="GWD31" s="71"/>
      <c r="GWJ31" s="70"/>
      <c r="GWL31" s="70"/>
      <c r="GWM31" s="70"/>
      <c r="GWO31" s="70"/>
      <c r="GWP31" s="71"/>
      <c r="GWV31" s="70"/>
      <c r="GWX31" s="70"/>
      <c r="GWY31" s="70"/>
      <c r="GXA31" s="70"/>
      <c r="GXB31" s="71"/>
      <c r="GXH31" s="70"/>
      <c r="GXJ31" s="70"/>
      <c r="GXK31" s="70"/>
      <c r="GXM31" s="70"/>
      <c r="GXN31" s="71"/>
      <c r="GXT31" s="70"/>
      <c r="GXV31" s="70"/>
      <c r="GXW31" s="70"/>
      <c r="GXY31" s="70"/>
      <c r="GXZ31" s="71"/>
      <c r="GYF31" s="70"/>
      <c r="GYH31" s="70"/>
      <c r="GYI31" s="70"/>
      <c r="GYK31" s="70"/>
      <c r="GYL31" s="71"/>
      <c r="GYR31" s="70"/>
      <c r="GYT31" s="70"/>
      <c r="GYU31" s="70"/>
      <c r="GYW31" s="70"/>
      <c r="GYX31" s="71"/>
      <c r="GZD31" s="70"/>
      <c r="GZF31" s="70"/>
      <c r="GZG31" s="70"/>
      <c r="GZI31" s="70"/>
      <c r="GZJ31" s="71"/>
      <c r="GZP31" s="70"/>
      <c r="GZR31" s="70"/>
      <c r="GZS31" s="70"/>
      <c r="GZU31" s="70"/>
      <c r="GZV31" s="71"/>
      <c r="HAB31" s="70"/>
      <c r="HAD31" s="70"/>
      <c r="HAE31" s="70"/>
      <c r="HAG31" s="70"/>
      <c r="HAH31" s="71"/>
      <c r="HAN31" s="70"/>
      <c r="HAP31" s="70"/>
      <c r="HAQ31" s="70"/>
      <c r="HAS31" s="70"/>
      <c r="HAT31" s="71"/>
      <c r="HAZ31" s="70"/>
      <c r="HBB31" s="70"/>
      <c r="HBC31" s="70"/>
      <c r="HBE31" s="70"/>
      <c r="HBF31" s="71"/>
      <c r="HBL31" s="70"/>
      <c r="HBN31" s="70"/>
      <c r="HBO31" s="70"/>
      <c r="HBQ31" s="70"/>
      <c r="HBR31" s="71"/>
      <c r="HBX31" s="70"/>
      <c r="HBZ31" s="70"/>
      <c r="HCA31" s="70"/>
      <c r="HCC31" s="70"/>
      <c r="HCD31" s="71"/>
      <c r="HCJ31" s="70"/>
      <c r="HCL31" s="70"/>
      <c r="HCM31" s="70"/>
      <c r="HCO31" s="70"/>
      <c r="HCP31" s="71"/>
      <c r="HCV31" s="70"/>
      <c r="HCX31" s="70"/>
      <c r="HCY31" s="70"/>
      <c r="HDA31" s="70"/>
      <c r="HDB31" s="71"/>
      <c r="HDH31" s="70"/>
      <c r="HDJ31" s="70"/>
      <c r="HDK31" s="70"/>
      <c r="HDM31" s="70"/>
      <c r="HDN31" s="71"/>
      <c r="HDT31" s="70"/>
      <c r="HDV31" s="70"/>
      <c r="HDW31" s="70"/>
      <c r="HDY31" s="70"/>
      <c r="HDZ31" s="71"/>
      <c r="HEF31" s="70"/>
      <c r="HEH31" s="70"/>
      <c r="HEI31" s="70"/>
      <c r="HEK31" s="70"/>
      <c r="HEL31" s="71"/>
      <c r="HER31" s="70"/>
      <c r="HET31" s="70"/>
      <c r="HEU31" s="70"/>
      <c r="HEW31" s="70"/>
      <c r="HEX31" s="71"/>
      <c r="HFD31" s="70"/>
      <c r="HFF31" s="70"/>
      <c r="HFG31" s="70"/>
      <c r="HFI31" s="70"/>
      <c r="HFJ31" s="71"/>
      <c r="HFP31" s="70"/>
      <c r="HFR31" s="70"/>
      <c r="HFS31" s="70"/>
      <c r="HFU31" s="70"/>
      <c r="HFV31" s="71"/>
      <c r="HGB31" s="70"/>
      <c r="HGD31" s="70"/>
      <c r="HGE31" s="70"/>
      <c r="HGG31" s="70"/>
      <c r="HGH31" s="71"/>
      <c r="HGN31" s="70"/>
      <c r="HGP31" s="70"/>
      <c r="HGQ31" s="70"/>
      <c r="HGS31" s="70"/>
      <c r="HGT31" s="71"/>
      <c r="HGZ31" s="70"/>
      <c r="HHB31" s="70"/>
      <c r="HHC31" s="70"/>
      <c r="HHE31" s="70"/>
      <c r="HHF31" s="71"/>
      <c r="HHL31" s="70"/>
      <c r="HHN31" s="70"/>
      <c r="HHO31" s="70"/>
      <c r="HHQ31" s="70"/>
      <c r="HHR31" s="71"/>
      <c r="HHX31" s="70"/>
      <c r="HHZ31" s="70"/>
      <c r="HIA31" s="70"/>
      <c r="HIC31" s="70"/>
      <c r="HID31" s="71"/>
      <c r="HIJ31" s="70"/>
      <c r="HIL31" s="70"/>
      <c r="HIM31" s="70"/>
      <c r="HIO31" s="70"/>
      <c r="HIP31" s="71"/>
      <c r="HIV31" s="70"/>
      <c r="HIX31" s="70"/>
      <c r="HIY31" s="70"/>
      <c r="HJA31" s="70"/>
      <c r="HJB31" s="71"/>
      <c r="HJH31" s="70"/>
      <c r="HJJ31" s="70"/>
      <c r="HJK31" s="70"/>
      <c r="HJM31" s="70"/>
      <c r="HJN31" s="71"/>
      <c r="HJT31" s="70"/>
      <c r="HJV31" s="70"/>
      <c r="HJW31" s="70"/>
      <c r="HJY31" s="70"/>
      <c r="HJZ31" s="71"/>
      <c r="HKF31" s="70"/>
      <c r="HKH31" s="70"/>
      <c r="HKI31" s="70"/>
      <c r="HKK31" s="70"/>
      <c r="HKL31" s="71"/>
      <c r="HKR31" s="70"/>
      <c r="HKT31" s="70"/>
      <c r="HKU31" s="70"/>
      <c r="HKW31" s="70"/>
      <c r="HKX31" s="71"/>
      <c r="HLD31" s="70"/>
      <c r="HLF31" s="70"/>
      <c r="HLG31" s="70"/>
      <c r="HLI31" s="70"/>
      <c r="HLJ31" s="71"/>
      <c r="HLP31" s="70"/>
      <c r="HLR31" s="70"/>
      <c r="HLS31" s="70"/>
      <c r="HLU31" s="70"/>
      <c r="HLV31" s="71"/>
      <c r="HMB31" s="70"/>
      <c r="HMD31" s="70"/>
      <c r="HME31" s="70"/>
      <c r="HMG31" s="70"/>
      <c r="HMH31" s="71"/>
      <c r="HMN31" s="70"/>
      <c r="HMP31" s="70"/>
      <c r="HMQ31" s="70"/>
      <c r="HMS31" s="70"/>
      <c r="HMT31" s="71"/>
      <c r="HMZ31" s="70"/>
      <c r="HNB31" s="70"/>
      <c r="HNC31" s="70"/>
      <c r="HNE31" s="70"/>
      <c r="HNF31" s="71"/>
      <c r="HNL31" s="70"/>
      <c r="HNN31" s="70"/>
      <c r="HNO31" s="70"/>
      <c r="HNQ31" s="70"/>
      <c r="HNR31" s="71"/>
      <c r="HNX31" s="70"/>
      <c r="HNZ31" s="70"/>
      <c r="HOA31" s="70"/>
      <c r="HOC31" s="70"/>
      <c r="HOD31" s="71"/>
      <c r="HOJ31" s="70"/>
      <c r="HOL31" s="70"/>
      <c r="HOM31" s="70"/>
      <c r="HOO31" s="70"/>
      <c r="HOP31" s="71"/>
      <c r="HOV31" s="70"/>
      <c r="HOX31" s="70"/>
      <c r="HOY31" s="70"/>
      <c r="HPA31" s="70"/>
      <c r="HPB31" s="71"/>
      <c r="HPH31" s="70"/>
      <c r="HPJ31" s="70"/>
      <c r="HPK31" s="70"/>
      <c r="HPM31" s="70"/>
      <c r="HPN31" s="71"/>
      <c r="HPT31" s="70"/>
      <c r="HPV31" s="70"/>
      <c r="HPW31" s="70"/>
      <c r="HPY31" s="70"/>
      <c r="HPZ31" s="71"/>
      <c r="HQF31" s="70"/>
      <c r="HQH31" s="70"/>
      <c r="HQI31" s="70"/>
      <c r="HQK31" s="70"/>
      <c r="HQL31" s="71"/>
      <c r="HQR31" s="70"/>
      <c r="HQT31" s="70"/>
      <c r="HQU31" s="70"/>
      <c r="HQW31" s="70"/>
      <c r="HQX31" s="71"/>
      <c r="HRD31" s="70"/>
      <c r="HRF31" s="70"/>
      <c r="HRG31" s="70"/>
      <c r="HRI31" s="70"/>
      <c r="HRJ31" s="71"/>
      <c r="HRP31" s="70"/>
      <c r="HRR31" s="70"/>
      <c r="HRS31" s="70"/>
      <c r="HRU31" s="70"/>
      <c r="HRV31" s="71"/>
      <c r="HSB31" s="70"/>
      <c r="HSD31" s="70"/>
      <c r="HSE31" s="70"/>
      <c r="HSG31" s="70"/>
      <c r="HSH31" s="71"/>
      <c r="HSN31" s="70"/>
      <c r="HSP31" s="70"/>
      <c r="HSQ31" s="70"/>
      <c r="HSS31" s="70"/>
      <c r="HST31" s="71"/>
      <c r="HSZ31" s="70"/>
      <c r="HTB31" s="70"/>
      <c r="HTC31" s="70"/>
      <c r="HTE31" s="70"/>
      <c r="HTF31" s="71"/>
      <c r="HTL31" s="70"/>
      <c r="HTN31" s="70"/>
      <c r="HTO31" s="70"/>
      <c r="HTQ31" s="70"/>
      <c r="HTR31" s="71"/>
      <c r="HTX31" s="70"/>
      <c r="HTZ31" s="70"/>
      <c r="HUA31" s="70"/>
      <c r="HUC31" s="70"/>
      <c r="HUD31" s="71"/>
      <c r="HUJ31" s="70"/>
      <c r="HUL31" s="70"/>
      <c r="HUM31" s="70"/>
      <c r="HUO31" s="70"/>
      <c r="HUP31" s="71"/>
      <c r="HUV31" s="70"/>
      <c r="HUX31" s="70"/>
      <c r="HUY31" s="70"/>
      <c r="HVA31" s="70"/>
      <c r="HVB31" s="71"/>
      <c r="HVH31" s="70"/>
      <c r="HVJ31" s="70"/>
      <c r="HVK31" s="70"/>
      <c r="HVM31" s="70"/>
      <c r="HVN31" s="71"/>
      <c r="HVT31" s="70"/>
      <c r="HVV31" s="70"/>
      <c r="HVW31" s="70"/>
      <c r="HVY31" s="70"/>
      <c r="HVZ31" s="71"/>
      <c r="HWF31" s="70"/>
      <c r="HWH31" s="70"/>
      <c r="HWI31" s="70"/>
      <c r="HWK31" s="70"/>
      <c r="HWL31" s="71"/>
      <c r="HWR31" s="70"/>
      <c r="HWT31" s="70"/>
      <c r="HWU31" s="70"/>
      <c r="HWW31" s="70"/>
      <c r="HWX31" s="71"/>
      <c r="HXD31" s="70"/>
      <c r="HXF31" s="70"/>
      <c r="HXG31" s="70"/>
      <c r="HXI31" s="70"/>
      <c r="HXJ31" s="71"/>
      <c r="HXP31" s="70"/>
      <c r="HXR31" s="70"/>
      <c r="HXS31" s="70"/>
      <c r="HXU31" s="70"/>
      <c r="HXV31" s="71"/>
      <c r="HYB31" s="70"/>
      <c r="HYD31" s="70"/>
      <c r="HYE31" s="70"/>
      <c r="HYG31" s="70"/>
      <c r="HYH31" s="71"/>
      <c r="HYN31" s="70"/>
      <c r="HYP31" s="70"/>
      <c r="HYQ31" s="70"/>
      <c r="HYS31" s="70"/>
      <c r="HYT31" s="71"/>
      <c r="HYZ31" s="70"/>
      <c r="HZB31" s="70"/>
      <c r="HZC31" s="70"/>
      <c r="HZE31" s="70"/>
      <c r="HZF31" s="71"/>
      <c r="HZL31" s="70"/>
      <c r="HZN31" s="70"/>
      <c r="HZO31" s="70"/>
      <c r="HZQ31" s="70"/>
      <c r="HZR31" s="71"/>
      <c r="HZX31" s="70"/>
      <c r="HZZ31" s="70"/>
      <c r="IAA31" s="70"/>
      <c r="IAC31" s="70"/>
      <c r="IAD31" s="71"/>
      <c r="IAJ31" s="70"/>
      <c r="IAL31" s="70"/>
      <c r="IAM31" s="70"/>
      <c r="IAO31" s="70"/>
      <c r="IAP31" s="71"/>
      <c r="IAV31" s="70"/>
      <c r="IAX31" s="70"/>
      <c r="IAY31" s="70"/>
      <c r="IBA31" s="70"/>
      <c r="IBB31" s="71"/>
      <c r="IBH31" s="70"/>
      <c r="IBJ31" s="70"/>
      <c r="IBK31" s="70"/>
      <c r="IBM31" s="70"/>
      <c r="IBN31" s="71"/>
      <c r="IBT31" s="70"/>
      <c r="IBV31" s="70"/>
      <c r="IBW31" s="70"/>
      <c r="IBY31" s="70"/>
      <c r="IBZ31" s="71"/>
      <c r="ICF31" s="70"/>
      <c r="ICH31" s="70"/>
      <c r="ICI31" s="70"/>
      <c r="ICK31" s="70"/>
      <c r="ICL31" s="71"/>
      <c r="ICR31" s="70"/>
      <c r="ICT31" s="70"/>
      <c r="ICU31" s="70"/>
      <c r="ICW31" s="70"/>
      <c r="ICX31" s="71"/>
      <c r="IDD31" s="70"/>
      <c r="IDF31" s="70"/>
      <c r="IDG31" s="70"/>
      <c r="IDI31" s="70"/>
      <c r="IDJ31" s="71"/>
      <c r="IDP31" s="70"/>
      <c r="IDR31" s="70"/>
      <c r="IDS31" s="70"/>
      <c r="IDU31" s="70"/>
      <c r="IDV31" s="71"/>
      <c r="IEB31" s="70"/>
      <c r="IED31" s="70"/>
      <c r="IEE31" s="70"/>
      <c r="IEG31" s="70"/>
      <c r="IEH31" s="71"/>
      <c r="IEN31" s="70"/>
      <c r="IEP31" s="70"/>
      <c r="IEQ31" s="70"/>
      <c r="IES31" s="70"/>
      <c r="IET31" s="71"/>
      <c r="IEZ31" s="70"/>
      <c r="IFB31" s="70"/>
      <c r="IFC31" s="70"/>
      <c r="IFE31" s="70"/>
      <c r="IFF31" s="71"/>
      <c r="IFL31" s="70"/>
      <c r="IFN31" s="70"/>
      <c r="IFO31" s="70"/>
      <c r="IFQ31" s="70"/>
      <c r="IFR31" s="71"/>
      <c r="IFX31" s="70"/>
      <c r="IFZ31" s="70"/>
      <c r="IGA31" s="70"/>
      <c r="IGC31" s="70"/>
      <c r="IGD31" s="71"/>
      <c r="IGJ31" s="70"/>
      <c r="IGL31" s="70"/>
      <c r="IGM31" s="70"/>
      <c r="IGO31" s="70"/>
      <c r="IGP31" s="71"/>
      <c r="IGV31" s="70"/>
      <c r="IGX31" s="70"/>
      <c r="IGY31" s="70"/>
      <c r="IHA31" s="70"/>
      <c r="IHB31" s="71"/>
      <c r="IHH31" s="70"/>
      <c r="IHJ31" s="70"/>
      <c r="IHK31" s="70"/>
      <c r="IHM31" s="70"/>
      <c r="IHN31" s="71"/>
      <c r="IHT31" s="70"/>
      <c r="IHV31" s="70"/>
      <c r="IHW31" s="70"/>
      <c r="IHY31" s="70"/>
      <c r="IHZ31" s="71"/>
      <c r="IIF31" s="70"/>
      <c r="IIH31" s="70"/>
      <c r="III31" s="70"/>
      <c r="IIK31" s="70"/>
      <c r="IIL31" s="71"/>
      <c r="IIR31" s="70"/>
      <c r="IIT31" s="70"/>
      <c r="IIU31" s="70"/>
      <c r="IIW31" s="70"/>
      <c r="IIX31" s="71"/>
      <c r="IJD31" s="70"/>
      <c r="IJF31" s="70"/>
      <c r="IJG31" s="70"/>
      <c r="IJI31" s="70"/>
      <c r="IJJ31" s="71"/>
      <c r="IJP31" s="70"/>
      <c r="IJR31" s="70"/>
      <c r="IJS31" s="70"/>
      <c r="IJU31" s="70"/>
      <c r="IJV31" s="71"/>
      <c r="IKB31" s="70"/>
      <c r="IKD31" s="70"/>
      <c r="IKE31" s="70"/>
      <c r="IKG31" s="70"/>
      <c r="IKH31" s="71"/>
      <c r="IKN31" s="70"/>
      <c r="IKP31" s="70"/>
      <c r="IKQ31" s="70"/>
      <c r="IKS31" s="70"/>
      <c r="IKT31" s="71"/>
      <c r="IKZ31" s="70"/>
      <c r="ILB31" s="70"/>
      <c r="ILC31" s="70"/>
      <c r="ILE31" s="70"/>
      <c r="ILF31" s="71"/>
      <c r="ILL31" s="70"/>
      <c r="ILN31" s="70"/>
      <c r="ILO31" s="70"/>
      <c r="ILQ31" s="70"/>
      <c r="ILR31" s="71"/>
      <c r="ILX31" s="70"/>
      <c r="ILZ31" s="70"/>
      <c r="IMA31" s="70"/>
      <c r="IMC31" s="70"/>
      <c r="IMD31" s="71"/>
      <c r="IMJ31" s="70"/>
      <c r="IML31" s="70"/>
      <c r="IMM31" s="70"/>
      <c r="IMO31" s="70"/>
      <c r="IMP31" s="71"/>
      <c r="IMV31" s="70"/>
      <c r="IMX31" s="70"/>
      <c r="IMY31" s="70"/>
      <c r="INA31" s="70"/>
      <c r="INB31" s="71"/>
      <c r="INH31" s="70"/>
      <c r="INJ31" s="70"/>
      <c r="INK31" s="70"/>
      <c r="INM31" s="70"/>
      <c r="INN31" s="71"/>
      <c r="INT31" s="70"/>
      <c r="INV31" s="70"/>
      <c r="INW31" s="70"/>
      <c r="INY31" s="70"/>
      <c r="INZ31" s="71"/>
      <c r="IOF31" s="70"/>
      <c r="IOH31" s="70"/>
      <c r="IOI31" s="70"/>
      <c r="IOK31" s="70"/>
      <c r="IOL31" s="71"/>
      <c r="IOR31" s="70"/>
      <c r="IOT31" s="70"/>
      <c r="IOU31" s="70"/>
      <c r="IOW31" s="70"/>
      <c r="IOX31" s="71"/>
      <c r="IPD31" s="70"/>
      <c r="IPF31" s="70"/>
      <c r="IPG31" s="70"/>
      <c r="IPI31" s="70"/>
      <c r="IPJ31" s="71"/>
      <c r="IPP31" s="70"/>
      <c r="IPR31" s="70"/>
      <c r="IPS31" s="70"/>
      <c r="IPU31" s="70"/>
      <c r="IPV31" s="71"/>
      <c r="IQB31" s="70"/>
      <c r="IQD31" s="70"/>
      <c r="IQE31" s="70"/>
      <c r="IQG31" s="70"/>
      <c r="IQH31" s="71"/>
      <c r="IQN31" s="70"/>
      <c r="IQP31" s="70"/>
      <c r="IQQ31" s="70"/>
      <c r="IQS31" s="70"/>
      <c r="IQT31" s="71"/>
      <c r="IQZ31" s="70"/>
      <c r="IRB31" s="70"/>
      <c r="IRC31" s="70"/>
      <c r="IRE31" s="70"/>
      <c r="IRF31" s="71"/>
      <c r="IRL31" s="70"/>
      <c r="IRN31" s="70"/>
      <c r="IRO31" s="70"/>
      <c r="IRQ31" s="70"/>
      <c r="IRR31" s="71"/>
      <c r="IRX31" s="70"/>
      <c r="IRZ31" s="70"/>
      <c r="ISA31" s="70"/>
      <c r="ISC31" s="70"/>
      <c r="ISD31" s="71"/>
      <c r="ISJ31" s="70"/>
      <c r="ISL31" s="70"/>
      <c r="ISM31" s="70"/>
      <c r="ISO31" s="70"/>
      <c r="ISP31" s="71"/>
      <c r="ISV31" s="70"/>
      <c r="ISX31" s="70"/>
      <c r="ISY31" s="70"/>
      <c r="ITA31" s="70"/>
      <c r="ITB31" s="71"/>
      <c r="ITH31" s="70"/>
      <c r="ITJ31" s="70"/>
      <c r="ITK31" s="70"/>
      <c r="ITM31" s="70"/>
      <c r="ITN31" s="71"/>
      <c r="ITT31" s="70"/>
      <c r="ITV31" s="70"/>
      <c r="ITW31" s="70"/>
      <c r="ITY31" s="70"/>
      <c r="ITZ31" s="71"/>
      <c r="IUF31" s="70"/>
      <c r="IUH31" s="70"/>
      <c r="IUI31" s="70"/>
      <c r="IUK31" s="70"/>
      <c r="IUL31" s="71"/>
      <c r="IUR31" s="70"/>
      <c r="IUT31" s="70"/>
      <c r="IUU31" s="70"/>
      <c r="IUW31" s="70"/>
      <c r="IUX31" s="71"/>
      <c r="IVD31" s="70"/>
      <c r="IVF31" s="70"/>
      <c r="IVG31" s="70"/>
      <c r="IVI31" s="70"/>
      <c r="IVJ31" s="71"/>
      <c r="IVP31" s="70"/>
      <c r="IVR31" s="70"/>
      <c r="IVS31" s="70"/>
      <c r="IVU31" s="70"/>
      <c r="IVV31" s="71"/>
      <c r="IWB31" s="70"/>
      <c r="IWD31" s="70"/>
      <c r="IWE31" s="70"/>
      <c r="IWG31" s="70"/>
      <c r="IWH31" s="71"/>
      <c r="IWN31" s="70"/>
      <c r="IWP31" s="70"/>
      <c r="IWQ31" s="70"/>
      <c r="IWS31" s="70"/>
      <c r="IWT31" s="71"/>
      <c r="IWZ31" s="70"/>
      <c r="IXB31" s="70"/>
      <c r="IXC31" s="70"/>
      <c r="IXE31" s="70"/>
      <c r="IXF31" s="71"/>
      <c r="IXL31" s="70"/>
      <c r="IXN31" s="70"/>
      <c r="IXO31" s="70"/>
      <c r="IXQ31" s="70"/>
      <c r="IXR31" s="71"/>
      <c r="IXX31" s="70"/>
      <c r="IXZ31" s="70"/>
      <c r="IYA31" s="70"/>
      <c r="IYC31" s="70"/>
      <c r="IYD31" s="71"/>
      <c r="IYJ31" s="70"/>
      <c r="IYL31" s="70"/>
      <c r="IYM31" s="70"/>
      <c r="IYO31" s="70"/>
      <c r="IYP31" s="71"/>
      <c r="IYV31" s="70"/>
      <c r="IYX31" s="70"/>
      <c r="IYY31" s="70"/>
      <c r="IZA31" s="70"/>
      <c r="IZB31" s="71"/>
      <c r="IZH31" s="70"/>
      <c r="IZJ31" s="70"/>
      <c r="IZK31" s="70"/>
      <c r="IZM31" s="70"/>
      <c r="IZN31" s="71"/>
      <c r="IZT31" s="70"/>
      <c r="IZV31" s="70"/>
      <c r="IZW31" s="70"/>
      <c r="IZY31" s="70"/>
      <c r="IZZ31" s="71"/>
      <c r="JAF31" s="70"/>
      <c r="JAH31" s="70"/>
      <c r="JAI31" s="70"/>
      <c r="JAK31" s="70"/>
      <c r="JAL31" s="71"/>
      <c r="JAR31" s="70"/>
      <c r="JAT31" s="70"/>
      <c r="JAU31" s="70"/>
      <c r="JAW31" s="70"/>
      <c r="JAX31" s="71"/>
      <c r="JBD31" s="70"/>
      <c r="JBF31" s="70"/>
      <c r="JBG31" s="70"/>
      <c r="JBI31" s="70"/>
      <c r="JBJ31" s="71"/>
      <c r="JBP31" s="70"/>
      <c r="JBR31" s="70"/>
      <c r="JBS31" s="70"/>
      <c r="JBU31" s="70"/>
      <c r="JBV31" s="71"/>
      <c r="JCB31" s="70"/>
      <c r="JCD31" s="70"/>
      <c r="JCE31" s="70"/>
      <c r="JCG31" s="70"/>
      <c r="JCH31" s="71"/>
      <c r="JCN31" s="70"/>
      <c r="JCP31" s="70"/>
      <c r="JCQ31" s="70"/>
      <c r="JCS31" s="70"/>
      <c r="JCT31" s="71"/>
      <c r="JCZ31" s="70"/>
      <c r="JDB31" s="70"/>
      <c r="JDC31" s="70"/>
      <c r="JDE31" s="70"/>
      <c r="JDF31" s="71"/>
      <c r="JDL31" s="70"/>
      <c r="JDN31" s="70"/>
      <c r="JDO31" s="70"/>
      <c r="JDQ31" s="70"/>
      <c r="JDR31" s="71"/>
      <c r="JDX31" s="70"/>
      <c r="JDZ31" s="70"/>
      <c r="JEA31" s="70"/>
      <c r="JEC31" s="70"/>
      <c r="JED31" s="71"/>
      <c r="JEJ31" s="70"/>
      <c r="JEL31" s="70"/>
      <c r="JEM31" s="70"/>
      <c r="JEO31" s="70"/>
      <c r="JEP31" s="71"/>
      <c r="JEV31" s="70"/>
      <c r="JEX31" s="70"/>
      <c r="JEY31" s="70"/>
      <c r="JFA31" s="70"/>
      <c r="JFB31" s="71"/>
      <c r="JFH31" s="70"/>
      <c r="JFJ31" s="70"/>
      <c r="JFK31" s="70"/>
      <c r="JFM31" s="70"/>
      <c r="JFN31" s="71"/>
      <c r="JFT31" s="70"/>
      <c r="JFV31" s="70"/>
      <c r="JFW31" s="70"/>
      <c r="JFY31" s="70"/>
      <c r="JFZ31" s="71"/>
      <c r="JGF31" s="70"/>
      <c r="JGH31" s="70"/>
      <c r="JGI31" s="70"/>
      <c r="JGK31" s="70"/>
      <c r="JGL31" s="71"/>
      <c r="JGR31" s="70"/>
      <c r="JGT31" s="70"/>
      <c r="JGU31" s="70"/>
      <c r="JGW31" s="70"/>
      <c r="JGX31" s="71"/>
      <c r="JHD31" s="70"/>
      <c r="JHF31" s="70"/>
      <c r="JHG31" s="70"/>
      <c r="JHI31" s="70"/>
      <c r="JHJ31" s="71"/>
      <c r="JHP31" s="70"/>
      <c r="JHR31" s="70"/>
      <c r="JHS31" s="70"/>
      <c r="JHU31" s="70"/>
      <c r="JHV31" s="71"/>
      <c r="JIB31" s="70"/>
      <c r="JID31" s="70"/>
      <c r="JIE31" s="70"/>
      <c r="JIG31" s="70"/>
      <c r="JIH31" s="71"/>
      <c r="JIN31" s="70"/>
      <c r="JIP31" s="70"/>
      <c r="JIQ31" s="70"/>
      <c r="JIS31" s="70"/>
      <c r="JIT31" s="71"/>
      <c r="JIZ31" s="70"/>
      <c r="JJB31" s="70"/>
      <c r="JJC31" s="70"/>
      <c r="JJE31" s="70"/>
      <c r="JJF31" s="71"/>
      <c r="JJL31" s="70"/>
      <c r="JJN31" s="70"/>
      <c r="JJO31" s="70"/>
      <c r="JJQ31" s="70"/>
      <c r="JJR31" s="71"/>
      <c r="JJX31" s="70"/>
      <c r="JJZ31" s="70"/>
      <c r="JKA31" s="70"/>
      <c r="JKC31" s="70"/>
      <c r="JKD31" s="71"/>
      <c r="JKJ31" s="70"/>
      <c r="JKL31" s="70"/>
      <c r="JKM31" s="70"/>
      <c r="JKO31" s="70"/>
      <c r="JKP31" s="71"/>
      <c r="JKV31" s="70"/>
      <c r="JKX31" s="70"/>
      <c r="JKY31" s="70"/>
      <c r="JLA31" s="70"/>
      <c r="JLB31" s="71"/>
      <c r="JLH31" s="70"/>
      <c r="JLJ31" s="70"/>
      <c r="JLK31" s="70"/>
      <c r="JLM31" s="70"/>
      <c r="JLN31" s="71"/>
      <c r="JLT31" s="70"/>
      <c r="JLV31" s="70"/>
      <c r="JLW31" s="70"/>
      <c r="JLY31" s="70"/>
      <c r="JLZ31" s="71"/>
      <c r="JMF31" s="70"/>
      <c r="JMH31" s="70"/>
      <c r="JMI31" s="70"/>
      <c r="JMK31" s="70"/>
      <c r="JML31" s="71"/>
      <c r="JMR31" s="70"/>
      <c r="JMT31" s="70"/>
      <c r="JMU31" s="70"/>
      <c r="JMW31" s="70"/>
      <c r="JMX31" s="71"/>
      <c r="JND31" s="70"/>
      <c r="JNF31" s="70"/>
      <c r="JNG31" s="70"/>
      <c r="JNI31" s="70"/>
      <c r="JNJ31" s="71"/>
      <c r="JNP31" s="70"/>
      <c r="JNR31" s="70"/>
      <c r="JNS31" s="70"/>
      <c r="JNU31" s="70"/>
      <c r="JNV31" s="71"/>
      <c r="JOB31" s="70"/>
      <c r="JOD31" s="70"/>
      <c r="JOE31" s="70"/>
      <c r="JOG31" s="70"/>
      <c r="JOH31" s="71"/>
      <c r="JON31" s="70"/>
      <c r="JOP31" s="70"/>
      <c r="JOQ31" s="70"/>
      <c r="JOS31" s="70"/>
      <c r="JOT31" s="71"/>
      <c r="JOZ31" s="70"/>
      <c r="JPB31" s="70"/>
      <c r="JPC31" s="70"/>
      <c r="JPE31" s="70"/>
      <c r="JPF31" s="71"/>
      <c r="JPL31" s="70"/>
      <c r="JPN31" s="70"/>
      <c r="JPO31" s="70"/>
      <c r="JPQ31" s="70"/>
      <c r="JPR31" s="71"/>
      <c r="JPX31" s="70"/>
      <c r="JPZ31" s="70"/>
      <c r="JQA31" s="70"/>
      <c r="JQC31" s="70"/>
      <c r="JQD31" s="71"/>
      <c r="JQJ31" s="70"/>
      <c r="JQL31" s="70"/>
      <c r="JQM31" s="70"/>
      <c r="JQO31" s="70"/>
      <c r="JQP31" s="71"/>
      <c r="JQV31" s="70"/>
      <c r="JQX31" s="70"/>
      <c r="JQY31" s="70"/>
      <c r="JRA31" s="70"/>
      <c r="JRB31" s="71"/>
      <c r="JRH31" s="70"/>
      <c r="JRJ31" s="70"/>
      <c r="JRK31" s="70"/>
      <c r="JRM31" s="70"/>
      <c r="JRN31" s="71"/>
      <c r="JRT31" s="70"/>
      <c r="JRV31" s="70"/>
      <c r="JRW31" s="70"/>
      <c r="JRY31" s="70"/>
      <c r="JRZ31" s="71"/>
      <c r="JSF31" s="70"/>
      <c r="JSH31" s="70"/>
      <c r="JSI31" s="70"/>
      <c r="JSK31" s="70"/>
      <c r="JSL31" s="71"/>
      <c r="JSR31" s="70"/>
      <c r="JST31" s="70"/>
      <c r="JSU31" s="70"/>
      <c r="JSW31" s="70"/>
      <c r="JSX31" s="71"/>
      <c r="JTD31" s="70"/>
      <c r="JTF31" s="70"/>
      <c r="JTG31" s="70"/>
      <c r="JTI31" s="70"/>
      <c r="JTJ31" s="71"/>
      <c r="JTP31" s="70"/>
      <c r="JTR31" s="70"/>
      <c r="JTS31" s="70"/>
      <c r="JTU31" s="70"/>
      <c r="JTV31" s="71"/>
      <c r="JUB31" s="70"/>
      <c r="JUD31" s="70"/>
      <c r="JUE31" s="70"/>
      <c r="JUG31" s="70"/>
      <c r="JUH31" s="71"/>
      <c r="JUN31" s="70"/>
      <c r="JUP31" s="70"/>
      <c r="JUQ31" s="70"/>
      <c r="JUS31" s="70"/>
      <c r="JUT31" s="71"/>
      <c r="JUZ31" s="70"/>
      <c r="JVB31" s="70"/>
      <c r="JVC31" s="70"/>
      <c r="JVE31" s="70"/>
      <c r="JVF31" s="71"/>
      <c r="JVL31" s="70"/>
      <c r="JVN31" s="70"/>
      <c r="JVO31" s="70"/>
      <c r="JVQ31" s="70"/>
      <c r="JVR31" s="71"/>
      <c r="JVX31" s="70"/>
      <c r="JVZ31" s="70"/>
      <c r="JWA31" s="70"/>
      <c r="JWC31" s="70"/>
      <c r="JWD31" s="71"/>
      <c r="JWJ31" s="70"/>
      <c r="JWL31" s="70"/>
      <c r="JWM31" s="70"/>
      <c r="JWO31" s="70"/>
      <c r="JWP31" s="71"/>
      <c r="JWV31" s="70"/>
      <c r="JWX31" s="70"/>
      <c r="JWY31" s="70"/>
      <c r="JXA31" s="70"/>
      <c r="JXB31" s="71"/>
      <c r="JXH31" s="70"/>
      <c r="JXJ31" s="70"/>
      <c r="JXK31" s="70"/>
      <c r="JXM31" s="70"/>
      <c r="JXN31" s="71"/>
      <c r="JXT31" s="70"/>
      <c r="JXV31" s="70"/>
      <c r="JXW31" s="70"/>
      <c r="JXY31" s="70"/>
      <c r="JXZ31" s="71"/>
      <c r="JYF31" s="70"/>
      <c r="JYH31" s="70"/>
      <c r="JYI31" s="70"/>
      <c r="JYK31" s="70"/>
      <c r="JYL31" s="71"/>
      <c r="JYR31" s="70"/>
      <c r="JYT31" s="70"/>
      <c r="JYU31" s="70"/>
      <c r="JYW31" s="70"/>
      <c r="JYX31" s="71"/>
      <c r="JZD31" s="70"/>
      <c r="JZF31" s="70"/>
      <c r="JZG31" s="70"/>
      <c r="JZI31" s="70"/>
      <c r="JZJ31" s="71"/>
      <c r="JZP31" s="70"/>
      <c r="JZR31" s="70"/>
      <c r="JZS31" s="70"/>
      <c r="JZU31" s="70"/>
      <c r="JZV31" s="71"/>
      <c r="KAB31" s="70"/>
      <c r="KAD31" s="70"/>
      <c r="KAE31" s="70"/>
      <c r="KAG31" s="70"/>
      <c r="KAH31" s="71"/>
      <c r="KAN31" s="70"/>
      <c r="KAP31" s="70"/>
      <c r="KAQ31" s="70"/>
      <c r="KAS31" s="70"/>
      <c r="KAT31" s="71"/>
      <c r="KAZ31" s="70"/>
      <c r="KBB31" s="70"/>
      <c r="KBC31" s="70"/>
      <c r="KBE31" s="70"/>
      <c r="KBF31" s="71"/>
      <c r="KBL31" s="70"/>
      <c r="KBN31" s="70"/>
      <c r="KBO31" s="70"/>
      <c r="KBQ31" s="70"/>
      <c r="KBR31" s="71"/>
      <c r="KBX31" s="70"/>
      <c r="KBZ31" s="70"/>
      <c r="KCA31" s="70"/>
      <c r="KCC31" s="70"/>
      <c r="KCD31" s="71"/>
      <c r="KCJ31" s="70"/>
      <c r="KCL31" s="70"/>
      <c r="KCM31" s="70"/>
      <c r="KCO31" s="70"/>
      <c r="KCP31" s="71"/>
      <c r="KCV31" s="70"/>
      <c r="KCX31" s="70"/>
      <c r="KCY31" s="70"/>
      <c r="KDA31" s="70"/>
      <c r="KDB31" s="71"/>
      <c r="KDH31" s="70"/>
      <c r="KDJ31" s="70"/>
      <c r="KDK31" s="70"/>
      <c r="KDM31" s="70"/>
      <c r="KDN31" s="71"/>
      <c r="KDT31" s="70"/>
      <c r="KDV31" s="70"/>
      <c r="KDW31" s="70"/>
      <c r="KDY31" s="70"/>
      <c r="KDZ31" s="71"/>
      <c r="KEF31" s="70"/>
      <c r="KEH31" s="70"/>
      <c r="KEI31" s="70"/>
      <c r="KEK31" s="70"/>
      <c r="KEL31" s="71"/>
      <c r="KER31" s="70"/>
      <c r="KET31" s="70"/>
      <c r="KEU31" s="70"/>
      <c r="KEW31" s="70"/>
      <c r="KEX31" s="71"/>
      <c r="KFD31" s="70"/>
      <c r="KFF31" s="70"/>
      <c r="KFG31" s="70"/>
      <c r="KFI31" s="70"/>
      <c r="KFJ31" s="71"/>
      <c r="KFP31" s="70"/>
      <c r="KFR31" s="70"/>
      <c r="KFS31" s="70"/>
      <c r="KFU31" s="70"/>
      <c r="KFV31" s="71"/>
      <c r="KGB31" s="70"/>
      <c r="KGD31" s="70"/>
      <c r="KGE31" s="70"/>
      <c r="KGG31" s="70"/>
      <c r="KGH31" s="71"/>
      <c r="KGN31" s="70"/>
      <c r="KGP31" s="70"/>
      <c r="KGQ31" s="70"/>
      <c r="KGS31" s="70"/>
      <c r="KGT31" s="71"/>
      <c r="KGZ31" s="70"/>
      <c r="KHB31" s="70"/>
      <c r="KHC31" s="70"/>
      <c r="KHE31" s="70"/>
      <c r="KHF31" s="71"/>
      <c r="KHL31" s="70"/>
      <c r="KHN31" s="70"/>
      <c r="KHO31" s="70"/>
      <c r="KHQ31" s="70"/>
      <c r="KHR31" s="71"/>
      <c r="KHX31" s="70"/>
      <c r="KHZ31" s="70"/>
      <c r="KIA31" s="70"/>
      <c r="KIC31" s="70"/>
      <c r="KID31" s="71"/>
      <c r="KIJ31" s="70"/>
      <c r="KIL31" s="70"/>
      <c r="KIM31" s="70"/>
      <c r="KIO31" s="70"/>
      <c r="KIP31" s="71"/>
      <c r="KIV31" s="70"/>
      <c r="KIX31" s="70"/>
      <c r="KIY31" s="70"/>
      <c r="KJA31" s="70"/>
      <c r="KJB31" s="71"/>
      <c r="KJH31" s="70"/>
      <c r="KJJ31" s="70"/>
      <c r="KJK31" s="70"/>
      <c r="KJM31" s="70"/>
      <c r="KJN31" s="71"/>
      <c r="KJT31" s="70"/>
      <c r="KJV31" s="70"/>
      <c r="KJW31" s="70"/>
      <c r="KJY31" s="70"/>
      <c r="KJZ31" s="71"/>
      <c r="KKF31" s="70"/>
      <c r="KKH31" s="70"/>
      <c r="KKI31" s="70"/>
      <c r="KKK31" s="70"/>
      <c r="KKL31" s="71"/>
      <c r="KKR31" s="70"/>
      <c r="KKT31" s="70"/>
      <c r="KKU31" s="70"/>
      <c r="KKW31" s="70"/>
      <c r="KKX31" s="71"/>
      <c r="KLD31" s="70"/>
      <c r="KLF31" s="70"/>
      <c r="KLG31" s="70"/>
      <c r="KLI31" s="70"/>
      <c r="KLJ31" s="71"/>
      <c r="KLP31" s="70"/>
      <c r="KLR31" s="70"/>
      <c r="KLS31" s="70"/>
      <c r="KLU31" s="70"/>
      <c r="KLV31" s="71"/>
      <c r="KMB31" s="70"/>
      <c r="KMD31" s="70"/>
      <c r="KME31" s="70"/>
      <c r="KMG31" s="70"/>
      <c r="KMH31" s="71"/>
      <c r="KMN31" s="70"/>
      <c r="KMP31" s="70"/>
      <c r="KMQ31" s="70"/>
      <c r="KMS31" s="70"/>
      <c r="KMT31" s="71"/>
      <c r="KMZ31" s="70"/>
      <c r="KNB31" s="70"/>
      <c r="KNC31" s="70"/>
      <c r="KNE31" s="70"/>
      <c r="KNF31" s="71"/>
      <c r="KNL31" s="70"/>
      <c r="KNN31" s="70"/>
      <c r="KNO31" s="70"/>
      <c r="KNQ31" s="70"/>
      <c r="KNR31" s="71"/>
      <c r="KNX31" s="70"/>
      <c r="KNZ31" s="70"/>
      <c r="KOA31" s="70"/>
      <c r="KOC31" s="70"/>
      <c r="KOD31" s="71"/>
      <c r="KOJ31" s="70"/>
      <c r="KOL31" s="70"/>
      <c r="KOM31" s="70"/>
      <c r="KOO31" s="70"/>
      <c r="KOP31" s="71"/>
      <c r="KOV31" s="70"/>
      <c r="KOX31" s="70"/>
      <c r="KOY31" s="70"/>
      <c r="KPA31" s="70"/>
      <c r="KPB31" s="71"/>
      <c r="KPH31" s="70"/>
      <c r="KPJ31" s="70"/>
      <c r="KPK31" s="70"/>
      <c r="KPM31" s="70"/>
      <c r="KPN31" s="71"/>
      <c r="KPT31" s="70"/>
      <c r="KPV31" s="70"/>
      <c r="KPW31" s="70"/>
      <c r="KPY31" s="70"/>
      <c r="KPZ31" s="71"/>
      <c r="KQF31" s="70"/>
      <c r="KQH31" s="70"/>
      <c r="KQI31" s="70"/>
      <c r="KQK31" s="70"/>
      <c r="KQL31" s="71"/>
      <c r="KQR31" s="70"/>
      <c r="KQT31" s="70"/>
      <c r="KQU31" s="70"/>
      <c r="KQW31" s="70"/>
      <c r="KQX31" s="71"/>
      <c r="KRD31" s="70"/>
      <c r="KRF31" s="70"/>
      <c r="KRG31" s="70"/>
      <c r="KRI31" s="70"/>
      <c r="KRJ31" s="71"/>
      <c r="KRP31" s="70"/>
      <c r="KRR31" s="70"/>
      <c r="KRS31" s="70"/>
      <c r="KRU31" s="70"/>
      <c r="KRV31" s="71"/>
      <c r="KSB31" s="70"/>
      <c r="KSD31" s="70"/>
      <c r="KSE31" s="70"/>
      <c r="KSG31" s="70"/>
      <c r="KSH31" s="71"/>
      <c r="KSN31" s="70"/>
      <c r="KSP31" s="70"/>
      <c r="KSQ31" s="70"/>
      <c r="KSS31" s="70"/>
      <c r="KST31" s="71"/>
      <c r="KSZ31" s="70"/>
      <c r="KTB31" s="70"/>
      <c r="KTC31" s="70"/>
      <c r="KTE31" s="70"/>
      <c r="KTF31" s="71"/>
      <c r="KTL31" s="70"/>
      <c r="KTN31" s="70"/>
      <c r="KTO31" s="70"/>
      <c r="KTQ31" s="70"/>
      <c r="KTR31" s="71"/>
      <c r="KTX31" s="70"/>
      <c r="KTZ31" s="70"/>
      <c r="KUA31" s="70"/>
      <c r="KUC31" s="70"/>
      <c r="KUD31" s="71"/>
      <c r="KUJ31" s="70"/>
      <c r="KUL31" s="70"/>
      <c r="KUM31" s="70"/>
      <c r="KUO31" s="70"/>
      <c r="KUP31" s="71"/>
      <c r="KUV31" s="70"/>
      <c r="KUX31" s="70"/>
      <c r="KUY31" s="70"/>
      <c r="KVA31" s="70"/>
      <c r="KVB31" s="71"/>
      <c r="KVH31" s="70"/>
      <c r="KVJ31" s="70"/>
      <c r="KVK31" s="70"/>
      <c r="KVM31" s="70"/>
      <c r="KVN31" s="71"/>
      <c r="KVT31" s="70"/>
      <c r="KVV31" s="70"/>
      <c r="KVW31" s="70"/>
      <c r="KVY31" s="70"/>
      <c r="KVZ31" s="71"/>
      <c r="KWF31" s="70"/>
      <c r="KWH31" s="70"/>
      <c r="KWI31" s="70"/>
      <c r="KWK31" s="70"/>
      <c r="KWL31" s="71"/>
      <c r="KWR31" s="70"/>
      <c r="KWT31" s="70"/>
      <c r="KWU31" s="70"/>
      <c r="KWW31" s="70"/>
      <c r="KWX31" s="71"/>
      <c r="KXD31" s="70"/>
      <c r="KXF31" s="70"/>
      <c r="KXG31" s="70"/>
      <c r="KXI31" s="70"/>
      <c r="KXJ31" s="71"/>
      <c r="KXP31" s="70"/>
      <c r="KXR31" s="70"/>
      <c r="KXS31" s="70"/>
      <c r="KXU31" s="70"/>
      <c r="KXV31" s="71"/>
      <c r="KYB31" s="70"/>
      <c r="KYD31" s="70"/>
      <c r="KYE31" s="70"/>
      <c r="KYG31" s="70"/>
      <c r="KYH31" s="71"/>
      <c r="KYN31" s="70"/>
      <c r="KYP31" s="70"/>
      <c r="KYQ31" s="70"/>
      <c r="KYS31" s="70"/>
      <c r="KYT31" s="71"/>
      <c r="KYZ31" s="70"/>
      <c r="KZB31" s="70"/>
      <c r="KZC31" s="70"/>
      <c r="KZE31" s="70"/>
      <c r="KZF31" s="71"/>
      <c r="KZL31" s="70"/>
      <c r="KZN31" s="70"/>
      <c r="KZO31" s="70"/>
      <c r="KZQ31" s="70"/>
      <c r="KZR31" s="71"/>
      <c r="KZX31" s="70"/>
      <c r="KZZ31" s="70"/>
      <c r="LAA31" s="70"/>
      <c r="LAC31" s="70"/>
      <c r="LAD31" s="71"/>
      <c r="LAJ31" s="70"/>
      <c r="LAL31" s="70"/>
      <c r="LAM31" s="70"/>
      <c r="LAO31" s="70"/>
      <c r="LAP31" s="71"/>
      <c r="LAV31" s="70"/>
      <c r="LAX31" s="70"/>
      <c r="LAY31" s="70"/>
      <c r="LBA31" s="70"/>
      <c r="LBB31" s="71"/>
      <c r="LBH31" s="70"/>
      <c r="LBJ31" s="70"/>
      <c r="LBK31" s="70"/>
      <c r="LBM31" s="70"/>
      <c r="LBN31" s="71"/>
      <c r="LBT31" s="70"/>
      <c r="LBV31" s="70"/>
      <c r="LBW31" s="70"/>
      <c r="LBY31" s="70"/>
      <c r="LBZ31" s="71"/>
      <c r="LCF31" s="70"/>
      <c r="LCH31" s="70"/>
      <c r="LCI31" s="70"/>
      <c r="LCK31" s="70"/>
      <c r="LCL31" s="71"/>
      <c r="LCR31" s="70"/>
      <c r="LCT31" s="70"/>
      <c r="LCU31" s="70"/>
      <c r="LCW31" s="70"/>
      <c r="LCX31" s="71"/>
      <c r="LDD31" s="70"/>
      <c r="LDF31" s="70"/>
      <c r="LDG31" s="70"/>
      <c r="LDI31" s="70"/>
      <c r="LDJ31" s="71"/>
      <c r="LDP31" s="70"/>
      <c r="LDR31" s="70"/>
      <c r="LDS31" s="70"/>
      <c r="LDU31" s="70"/>
      <c r="LDV31" s="71"/>
      <c r="LEB31" s="70"/>
      <c r="LED31" s="70"/>
      <c r="LEE31" s="70"/>
      <c r="LEG31" s="70"/>
      <c r="LEH31" s="71"/>
      <c r="LEN31" s="70"/>
      <c r="LEP31" s="70"/>
      <c r="LEQ31" s="70"/>
      <c r="LES31" s="70"/>
      <c r="LET31" s="71"/>
      <c r="LEZ31" s="70"/>
      <c r="LFB31" s="70"/>
      <c r="LFC31" s="70"/>
      <c r="LFE31" s="70"/>
      <c r="LFF31" s="71"/>
      <c r="LFL31" s="70"/>
      <c r="LFN31" s="70"/>
      <c r="LFO31" s="70"/>
      <c r="LFQ31" s="70"/>
      <c r="LFR31" s="71"/>
      <c r="LFX31" s="70"/>
      <c r="LFZ31" s="70"/>
      <c r="LGA31" s="70"/>
      <c r="LGC31" s="70"/>
      <c r="LGD31" s="71"/>
      <c r="LGJ31" s="70"/>
      <c r="LGL31" s="70"/>
      <c r="LGM31" s="70"/>
      <c r="LGO31" s="70"/>
      <c r="LGP31" s="71"/>
      <c r="LGV31" s="70"/>
      <c r="LGX31" s="70"/>
      <c r="LGY31" s="70"/>
      <c r="LHA31" s="70"/>
      <c r="LHB31" s="71"/>
      <c r="LHH31" s="70"/>
      <c r="LHJ31" s="70"/>
      <c r="LHK31" s="70"/>
      <c r="LHM31" s="70"/>
      <c r="LHN31" s="71"/>
      <c r="LHT31" s="70"/>
      <c r="LHV31" s="70"/>
      <c r="LHW31" s="70"/>
      <c r="LHY31" s="70"/>
      <c r="LHZ31" s="71"/>
      <c r="LIF31" s="70"/>
      <c r="LIH31" s="70"/>
      <c r="LII31" s="70"/>
      <c r="LIK31" s="70"/>
      <c r="LIL31" s="71"/>
      <c r="LIR31" s="70"/>
      <c r="LIT31" s="70"/>
      <c r="LIU31" s="70"/>
      <c r="LIW31" s="70"/>
      <c r="LIX31" s="71"/>
      <c r="LJD31" s="70"/>
      <c r="LJF31" s="70"/>
      <c r="LJG31" s="70"/>
      <c r="LJI31" s="70"/>
      <c r="LJJ31" s="71"/>
      <c r="LJP31" s="70"/>
      <c r="LJR31" s="70"/>
      <c r="LJS31" s="70"/>
      <c r="LJU31" s="70"/>
      <c r="LJV31" s="71"/>
      <c r="LKB31" s="70"/>
      <c r="LKD31" s="70"/>
      <c r="LKE31" s="70"/>
      <c r="LKG31" s="70"/>
      <c r="LKH31" s="71"/>
      <c r="LKN31" s="70"/>
      <c r="LKP31" s="70"/>
      <c r="LKQ31" s="70"/>
      <c r="LKS31" s="70"/>
      <c r="LKT31" s="71"/>
      <c r="LKZ31" s="70"/>
      <c r="LLB31" s="70"/>
      <c r="LLC31" s="70"/>
      <c r="LLE31" s="70"/>
      <c r="LLF31" s="71"/>
      <c r="LLL31" s="70"/>
      <c r="LLN31" s="70"/>
      <c r="LLO31" s="70"/>
      <c r="LLQ31" s="70"/>
      <c r="LLR31" s="71"/>
      <c r="LLX31" s="70"/>
      <c r="LLZ31" s="70"/>
      <c r="LMA31" s="70"/>
      <c r="LMC31" s="70"/>
      <c r="LMD31" s="71"/>
      <c r="LMJ31" s="70"/>
      <c r="LML31" s="70"/>
      <c r="LMM31" s="70"/>
      <c r="LMO31" s="70"/>
      <c r="LMP31" s="71"/>
      <c r="LMV31" s="70"/>
      <c r="LMX31" s="70"/>
      <c r="LMY31" s="70"/>
      <c r="LNA31" s="70"/>
      <c r="LNB31" s="71"/>
      <c r="LNH31" s="70"/>
      <c r="LNJ31" s="70"/>
      <c r="LNK31" s="70"/>
      <c r="LNM31" s="70"/>
      <c r="LNN31" s="71"/>
      <c r="LNT31" s="70"/>
      <c r="LNV31" s="70"/>
      <c r="LNW31" s="70"/>
      <c r="LNY31" s="70"/>
      <c r="LNZ31" s="71"/>
      <c r="LOF31" s="70"/>
      <c r="LOH31" s="70"/>
      <c r="LOI31" s="70"/>
      <c r="LOK31" s="70"/>
      <c r="LOL31" s="71"/>
      <c r="LOR31" s="70"/>
      <c r="LOT31" s="70"/>
      <c r="LOU31" s="70"/>
      <c r="LOW31" s="70"/>
      <c r="LOX31" s="71"/>
      <c r="LPD31" s="70"/>
      <c r="LPF31" s="70"/>
      <c r="LPG31" s="70"/>
      <c r="LPI31" s="70"/>
      <c r="LPJ31" s="71"/>
      <c r="LPP31" s="70"/>
      <c r="LPR31" s="70"/>
      <c r="LPS31" s="70"/>
      <c r="LPU31" s="70"/>
      <c r="LPV31" s="71"/>
      <c r="LQB31" s="70"/>
      <c r="LQD31" s="70"/>
      <c r="LQE31" s="70"/>
      <c r="LQG31" s="70"/>
      <c r="LQH31" s="71"/>
      <c r="LQN31" s="70"/>
      <c r="LQP31" s="70"/>
      <c r="LQQ31" s="70"/>
      <c r="LQS31" s="70"/>
      <c r="LQT31" s="71"/>
      <c r="LQZ31" s="70"/>
      <c r="LRB31" s="70"/>
      <c r="LRC31" s="70"/>
      <c r="LRE31" s="70"/>
      <c r="LRF31" s="71"/>
      <c r="LRL31" s="70"/>
      <c r="LRN31" s="70"/>
      <c r="LRO31" s="70"/>
      <c r="LRQ31" s="70"/>
      <c r="LRR31" s="71"/>
      <c r="LRX31" s="70"/>
      <c r="LRZ31" s="70"/>
      <c r="LSA31" s="70"/>
      <c r="LSC31" s="70"/>
      <c r="LSD31" s="71"/>
      <c r="LSJ31" s="70"/>
      <c r="LSL31" s="70"/>
      <c r="LSM31" s="70"/>
      <c r="LSO31" s="70"/>
      <c r="LSP31" s="71"/>
      <c r="LSV31" s="70"/>
      <c r="LSX31" s="70"/>
      <c r="LSY31" s="70"/>
      <c r="LTA31" s="70"/>
      <c r="LTB31" s="71"/>
      <c r="LTH31" s="70"/>
      <c r="LTJ31" s="70"/>
      <c r="LTK31" s="70"/>
      <c r="LTM31" s="70"/>
      <c r="LTN31" s="71"/>
      <c r="LTT31" s="70"/>
      <c r="LTV31" s="70"/>
      <c r="LTW31" s="70"/>
      <c r="LTY31" s="70"/>
      <c r="LTZ31" s="71"/>
      <c r="LUF31" s="70"/>
      <c r="LUH31" s="70"/>
      <c r="LUI31" s="70"/>
      <c r="LUK31" s="70"/>
      <c r="LUL31" s="71"/>
      <c r="LUR31" s="70"/>
      <c r="LUT31" s="70"/>
      <c r="LUU31" s="70"/>
      <c r="LUW31" s="70"/>
      <c r="LUX31" s="71"/>
      <c r="LVD31" s="70"/>
      <c r="LVF31" s="70"/>
      <c r="LVG31" s="70"/>
      <c r="LVI31" s="70"/>
      <c r="LVJ31" s="71"/>
      <c r="LVP31" s="70"/>
      <c r="LVR31" s="70"/>
      <c r="LVS31" s="70"/>
      <c r="LVU31" s="70"/>
      <c r="LVV31" s="71"/>
      <c r="LWB31" s="70"/>
      <c r="LWD31" s="70"/>
      <c r="LWE31" s="70"/>
      <c r="LWG31" s="70"/>
      <c r="LWH31" s="71"/>
      <c r="LWN31" s="70"/>
      <c r="LWP31" s="70"/>
      <c r="LWQ31" s="70"/>
      <c r="LWS31" s="70"/>
      <c r="LWT31" s="71"/>
      <c r="LWZ31" s="70"/>
      <c r="LXB31" s="70"/>
      <c r="LXC31" s="70"/>
      <c r="LXE31" s="70"/>
      <c r="LXF31" s="71"/>
      <c r="LXL31" s="70"/>
      <c r="LXN31" s="70"/>
      <c r="LXO31" s="70"/>
      <c r="LXQ31" s="70"/>
      <c r="LXR31" s="71"/>
      <c r="LXX31" s="70"/>
      <c r="LXZ31" s="70"/>
      <c r="LYA31" s="70"/>
      <c r="LYC31" s="70"/>
      <c r="LYD31" s="71"/>
      <c r="LYJ31" s="70"/>
      <c r="LYL31" s="70"/>
      <c r="LYM31" s="70"/>
      <c r="LYO31" s="70"/>
      <c r="LYP31" s="71"/>
      <c r="LYV31" s="70"/>
      <c r="LYX31" s="70"/>
      <c r="LYY31" s="70"/>
      <c r="LZA31" s="70"/>
      <c r="LZB31" s="71"/>
      <c r="LZH31" s="70"/>
      <c r="LZJ31" s="70"/>
      <c r="LZK31" s="70"/>
      <c r="LZM31" s="70"/>
      <c r="LZN31" s="71"/>
      <c r="LZT31" s="70"/>
      <c r="LZV31" s="70"/>
      <c r="LZW31" s="70"/>
      <c r="LZY31" s="70"/>
      <c r="LZZ31" s="71"/>
      <c r="MAF31" s="70"/>
      <c r="MAH31" s="70"/>
      <c r="MAI31" s="70"/>
      <c r="MAK31" s="70"/>
      <c r="MAL31" s="71"/>
      <c r="MAR31" s="70"/>
      <c r="MAT31" s="70"/>
      <c r="MAU31" s="70"/>
      <c r="MAW31" s="70"/>
      <c r="MAX31" s="71"/>
      <c r="MBD31" s="70"/>
      <c r="MBF31" s="70"/>
      <c r="MBG31" s="70"/>
      <c r="MBI31" s="70"/>
      <c r="MBJ31" s="71"/>
      <c r="MBP31" s="70"/>
      <c r="MBR31" s="70"/>
      <c r="MBS31" s="70"/>
      <c r="MBU31" s="70"/>
      <c r="MBV31" s="71"/>
      <c r="MCB31" s="70"/>
      <c r="MCD31" s="70"/>
      <c r="MCE31" s="70"/>
      <c r="MCG31" s="70"/>
      <c r="MCH31" s="71"/>
      <c r="MCN31" s="70"/>
      <c r="MCP31" s="70"/>
      <c r="MCQ31" s="70"/>
      <c r="MCS31" s="70"/>
      <c r="MCT31" s="71"/>
      <c r="MCZ31" s="70"/>
      <c r="MDB31" s="70"/>
      <c r="MDC31" s="70"/>
      <c r="MDE31" s="70"/>
      <c r="MDF31" s="71"/>
      <c r="MDL31" s="70"/>
      <c r="MDN31" s="70"/>
      <c r="MDO31" s="70"/>
      <c r="MDQ31" s="70"/>
      <c r="MDR31" s="71"/>
      <c r="MDX31" s="70"/>
      <c r="MDZ31" s="70"/>
      <c r="MEA31" s="70"/>
      <c r="MEC31" s="70"/>
      <c r="MED31" s="71"/>
      <c r="MEJ31" s="70"/>
      <c r="MEL31" s="70"/>
      <c r="MEM31" s="70"/>
      <c r="MEO31" s="70"/>
      <c r="MEP31" s="71"/>
      <c r="MEV31" s="70"/>
      <c r="MEX31" s="70"/>
      <c r="MEY31" s="70"/>
      <c r="MFA31" s="70"/>
      <c r="MFB31" s="71"/>
      <c r="MFH31" s="70"/>
      <c r="MFJ31" s="70"/>
      <c r="MFK31" s="70"/>
      <c r="MFM31" s="70"/>
      <c r="MFN31" s="71"/>
      <c r="MFT31" s="70"/>
      <c r="MFV31" s="70"/>
      <c r="MFW31" s="70"/>
      <c r="MFY31" s="70"/>
      <c r="MFZ31" s="71"/>
      <c r="MGF31" s="70"/>
      <c r="MGH31" s="70"/>
      <c r="MGI31" s="70"/>
      <c r="MGK31" s="70"/>
      <c r="MGL31" s="71"/>
      <c r="MGR31" s="70"/>
      <c r="MGT31" s="70"/>
      <c r="MGU31" s="70"/>
      <c r="MGW31" s="70"/>
      <c r="MGX31" s="71"/>
      <c r="MHD31" s="70"/>
      <c r="MHF31" s="70"/>
      <c r="MHG31" s="70"/>
      <c r="MHI31" s="70"/>
      <c r="MHJ31" s="71"/>
      <c r="MHP31" s="70"/>
      <c r="MHR31" s="70"/>
      <c r="MHS31" s="70"/>
      <c r="MHU31" s="70"/>
      <c r="MHV31" s="71"/>
      <c r="MIB31" s="70"/>
      <c r="MID31" s="70"/>
      <c r="MIE31" s="70"/>
      <c r="MIG31" s="70"/>
      <c r="MIH31" s="71"/>
      <c r="MIN31" s="70"/>
      <c r="MIP31" s="70"/>
      <c r="MIQ31" s="70"/>
      <c r="MIS31" s="70"/>
      <c r="MIT31" s="71"/>
      <c r="MIZ31" s="70"/>
      <c r="MJB31" s="70"/>
      <c r="MJC31" s="70"/>
      <c r="MJE31" s="70"/>
      <c r="MJF31" s="71"/>
      <c r="MJL31" s="70"/>
      <c r="MJN31" s="70"/>
      <c r="MJO31" s="70"/>
      <c r="MJQ31" s="70"/>
      <c r="MJR31" s="71"/>
      <c r="MJX31" s="70"/>
      <c r="MJZ31" s="70"/>
      <c r="MKA31" s="70"/>
      <c r="MKC31" s="70"/>
      <c r="MKD31" s="71"/>
      <c r="MKJ31" s="70"/>
      <c r="MKL31" s="70"/>
      <c r="MKM31" s="70"/>
      <c r="MKO31" s="70"/>
      <c r="MKP31" s="71"/>
      <c r="MKV31" s="70"/>
      <c r="MKX31" s="70"/>
      <c r="MKY31" s="70"/>
      <c r="MLA31" s="70"/>
      <c r="MLB31" s="71"/>
      <c r="MLH31" s="70"/>
      <c r="MLJ31" s="70"/>
      <c r="MLK31" s="70"/>
      <c r="MLM31" s="70"/>
      <c r="MLN31" s="71"/>
      <c r="MLT31" s="70"/>
      <c r="MLV31" s="70"/>
      <c r="MLW31" s="70"/>
      <c r="MLY31" s="70"/>
      <c r="MLZ31" s="71"/>
      <c r="MMF31" s="70"/>
      <c r="MMH31" s="70"/>
      <c r="MMI31" s="70"/>
      <c r="MMK31" s="70"/>
      <c r="MML31" s="71"/>
      <c r="MMR31" s="70"/>
      <c r="MMT31" s="70"/>
      <c r="MMU31" s="70"/>
      <c r="MMW31" s="70"/>
      <c r="MMX31" s="71"/>
      <c r="MND31" s="70"/>
      <c r="MNF31" s="70"/>
      <c r="MNG31" s="70"/>
      <c r="MNI31" s="70"/>
      <c r="MNJ31" s="71"/>
      <c r="MNP31" s="70"/>
      <c r="MNR31" s="70"/>
      <c r="MNS31" s="70"/>
      <c r="MNU31" s="70"/>
      <c r="MNV31" s="71"/>
      <c r="MOB31" s="70"/>
      <c r="MOD31" s="70"/>
      <c r="MOE31" s="70"/>
      <c r="MOG31" s="70"/>
      <c r="MOH31" s="71"/>
      <c r="MON31" s="70"/>
      <c r="MOP31" s="70"/>
      <c r="MOQ31" s="70"/>
      <c r="MOS31" s="70"/>
      <c r="MOT31" s="71"/>
      <c r="MOZ31" s="70"/>
      <c r="MPB31" s="70"/>
      <c r="MPC31" s="70"/>
      <c r="MPE31" s="70"/>
      <c r="MPF31" s="71"/>
      <c r="MPL31" s="70"/>
      <c r="MPN31" s="70"/>
      <c r="MPO31" s="70"/>
      <c r="MPQ31" s="70"/>
      <c r="MPR31" s="71"/>
      <c r="MPX31" s="70"/>
      <c r="MPZ31" s="70"/>
      <c r="MQA31" s="70"/>
      <c r="MQC31" s="70"/>
      <c r="MQD31" s="71"/>
      <c r="MQJ31" s="70"/>
      <c r="MQL31" s="70"/>
      <c r="MQM31" s="70"/>
      <c r="MQO31" s="70"/>
      <c r="MQP31" s="71"/>
      <c r="MQV31" s="70"/>
      <c r="MQX31" s="70"/>
      <c r="MQY31" s="70"/>
      <c r="MRA31" s="70"/>
      <c r="MRB31" s="71"/>
      <c r="MRH31" s="70"/>
      <c r="MRJ31" s="70"/>
      <c r="MRK31" s="70"/>
      <c r="MRM31" s="70"/>
      <c r="MRN31" s="71"/>
      <c r="MRT31" s="70"/>
      <c r="MRV31" s="70"/>
      <c r="MRW31" s="70"/>
      <c r="MRY31" s="70"/>
      <c r="MRZ31" s="71"/>
      <c r="MSF31" s="70"/>
      <c r="MSH31" s="70"/>
      <c r="MSI31" s="70"/>
      <c r="MSK31" s="70"/>
      <c r="MSL31" s="71"/>
      <c r="MSR31" s="70"/>
      <c r="MST31" s="70"/>
      <c r="MSU31" s="70"/>
      <c r="MSW31" s="70"/>
      <c r="MSX31" s="71"/>
      <c r="MTD31" s="70"/>
      <c r="MTF31" s="70"/>
      <c r="MTG31" s="70"/>
      <c r="MTI31" s="70"/>
      <c r="MTJ31" s="71"/>
      <c r="MTP31" s="70"/>
      <c r="MTR31" s="70"/>
      <c r="MTS31" s="70"/>
      <c r="MTU31" s="70"/>
      <c r="MTV31" s="71"/>
      <c r="MUB31" s="70"/>
      <c r="MUD31" s="70"/>
      <c r="MUE31" s="70"/>
      <c r="MUG31" s="70"/>
      <c r="MUH31" s="71"/>
      <c r="MUN31" s="70"/>
      <c r="MUP31" s="70"/>
      <c r="MUQ31" s="70"/>
      <c r="MUS31" s="70"/>
      <c r="MUT31" s="71"/>
      <c r="MUZ31" s="70"/>
      <c r="MVB31" s="70"/>
      <c r="MVC31" s="70"/>
      <c r="MVE31" s="70"/>
      <c r="MVF31" s="71"/>
      <c r="MVL31" s="70"/>
      <c r="MVN31" s="70"/>
      <c r="MVO31" s="70"/>
      <c r="MVQ31" s="70"/>
      <c r="MVR31" s="71"/>
      <c r="MVX31" s="70"/>
      <c r="MVZ31" s="70"/>
      <c r="MWA31" s="70"/>
      <c r="MWC31" s="70"/>
      <c r="MWD31" s="71"/>
      <c r="MWJ31" s="70"/>
      <c r="MWL31" s="70"/>
      <c r="MWM31" s="70"/>
      <c r="MWO31" s="70"/>
      <c r="MWP31" s="71"/>
      <c r="MWV31" s="70"/>
      <c r="MWX31" s="70"/>
      <c r="MWY31" s="70"/>
      <c r="MXA31" s="70"/>
      <c r="MXB31" s="71"/>
      <c r="MXH31" s="70"/>
      <c r="MXJ31" s="70"/>
      <c r="MXK31" s="70"/>
      <c r="MXM31" s="70"/>
      <c r="MXN31" s="71"/>
      <c r="MXT31" s="70"/>
      <c r="MXV31" s="70"/>
      <c r="MXW31" s="70"/>
      <c r="MXY31" s="70"/>
      <c r="MXZ31" s="71"/>
      <c r="MYF31" s="70"/>
      <c r="MYH31" s="70"/>
      <c r="MYI31" s="70"/>
      <c r="MYK31" s="70"/>
      <c r="MYL31" s="71"/>
      <c r="MYR31" s="70"/>
      <c r="MYT31" s="70"/>
      <c r="MYU31" s="70"/>
      <c r="MYW31" s="70"/>
      <c r="MYX31" s="71"/>
      <c r="MZD31" s="70"/>
      <c r="MZF31" s="70"/>
      <c r="MZG31" s="70"/>
      <c r="MZI31" s="70"/>
      <c r="MZJ31" s="71"/>
      <c r="MZP31" s="70"/>
      <c r="MZR31" s="70"/>
      <c r="MZS31" s="70"/>
      <c r="MZU31" s="70"/>
      <c r="MZV31" s="71"/>
      <c r="NAB31" s="70"/>
      <c r="NAD31" s="70"/>
      <c r="NAE31" s="70"/>
      <c r="NAG31" s="70"/>
      <c r="NAH31" s="71"/>
      <c r="NAN31" s="70"/>
      <c r="NAP31" s="70"/>
      <c r="NAQ31" s="70"/>
      <c r="NAS31" s="70"/>
      <c r="NAT31" s="71"/>
      <c r="NAZ31" s="70"/>
      <c r="NBB31" s="70"/>
      <c r="NBC31" s="70"/>
      <c r="NBE31" s="70"/>
      <c r="NBF31" s="71"/>
      <c r="NBL31" s="70"/>
      <c r="NBN31" s="70"/>
      <c r="NBO31" s="70"/>
      <c r="NBQ31" s="70"/>
      <c r="NBR31" s="71"/>
      <c r="NBX31" s="70"/>
      <c r="NBZ31" s="70"/>
      <c r="NCA31" s="70"/>
      <c r="NCC31" s="70"/>
      <c r="NCD31" s="71"/>
      <c r="NCJ31" s="70"/>
      <c r="NCL31" s="70"/>
      <c r="NCM31" s="70"/>
      <c r="NCO31" s="70"/>
      <c r="NCP31" s="71"/>
      <c r="NCV31" s="70"/>
      <c r="NCX31" s="70"/>
      <c r="NCY31" s="70"/>
      <c r="NDA31" s="70"/>
      <c r="NDB31" s="71"/>
      <c r="NDH31" s="70"/>
      <c r="NDJ31" s="70"/>
      <c r="NDK31" s="70"/>
      <c r="NDM31" s="70"/>
      <c r="NDN31" s="71"/>
      <c r="NDT31" s="70"/>
      <c r="NDV31" s="70"/>
      <c r="NDW31" s="70"/>
      <c r="NDY31" s="70"/>
      <c r="NDZ31" s="71"/>
      <c r="NEF31" s="70"/>
      <c r="NEH31" s="70"/>
      <c r="NEI31" s="70"/>
      <c r="NEK31" s="70"/>
      <c r="NEL31" s="71"/>
      <c r="NER31" s="70"/>
      <c r="NET31" s="70"/>
      <c r="NEU31" s="70"/>
      <c r="NEW31" s="70"/>
      <c r="NEX31" s="71"/>
      <c r="NFD31" s="70"/>
      <c r="NFF31" s="70"/>
      <c r="NFG31" s="70"/>
      <c r="NFI31" s="70"/>
      <c r="NFJ31" s="71"/>
      <c r="NFP31" s="70"/>
      <c r="NFR31" s="70"/>
      <c r="NFS31" s="70"/>
      <c r="NFU31" s="70"/>
      <c r="NFV31" s="71"/>
      <c r="NGB31" s="70"/>
      <c r="NGD31" s="70"/>
      <c r="NGE31" s="70"/>
      <c r="NGG31" s="70"/>
      <c r="NGH31" s="71"/>
      <c r="NGN31" s="70"/>
      <c r="NGP31" s="70"/>
      <c r="NGQ31" s="70"/>
      <c r="NGS31" s="70"/>
      <c r="NGT31" s="71"/>
      <c r="NGZ31" s="70"/>
      <c r="NHB31" s="70"/>
      <c r="NHC31" s="70"/>
      <c r="NHE31" s="70"/>
      <c r="NHF31" s="71"/>
      <c r="NHL31" s="70"/>
      <c r="NHN31" s="70"/>
      <c r="NHO31" s="70"/>
      <c r="NHQ31" s="70"/>
      <c r="NHR31" s="71"/>
      <c r="NHX31" s="70"/>
      <c r="NHZ31" s="70"/>
      <c r="NIA31" s="70"/>
      <c r="NIC31" s="70"/>
      <c r="NID31" s="71"/>
      <c r="NIJ31" s="70"/>
      <c r="NIL31" s="70"/>
      <c r="NIM31" s="70"/>
      <c r="NIO31" s="70"/>
      <c r="NIP31" s="71"/>
      <c r="NIV31" s="70"/>
      <c r="NIX31" s="70"/>
      <c r="NIY31" s="70"/>
      <c r="NJA31" s="70"/>
      <c r="NJB31" s="71"/>
      <c r="NJH31" s="70"/>
      <c r="NJJ31" s="70"/>
      <c r="NJK31" s="70"/>
      <c r="NJM31" s="70"/>
      <c r="NJN31" s="71"/>
      <c r="NJT31" s="70"/>
      <c r="NJV31" s="70"/>
      <c r="NJW31" s="70"/>
      <c r="NJY31" s="70"/>
      <c r="NJZ31" s="71"/>
      <c r="NKF31" s="70"/>
      <c r="NKH31" s="70"/>
      <c r="NKI31" s="70"/>
      <c r="NKK31" s="70"/>
      <c r="NKL31" s="71"/>
      <c r="NKR31" s="70"/>
      <c r="NKT31" s="70"/>
      <c r="NKU31" s="70"/>
      <c r="NKW31" s="70"/>
      <c r="NKX31" s="71"/>
      <c r="NLD31" s="70"/>
      <c r="NLF31" s="70"/>
      <c r="NLG31" s="70"/>
      <c r="NLI31" s="70"/>
      <c r="NLJ31" s="71"/>
      <c r="NLP31" s="70"/>
      <c r="NLR31" s="70"/>
      <c r="NLS31" s="70"/>
      <c r="NLU31" s="70"/>
      <c r="NLV31" s="71"/>
      <c r="NMB31" s="70"/>
      <c r="NMD31" s="70"/>
      <c r="NME31" s="70"/>
      <c r="NMG31" s="70"/>
      <c r="NMH31" s="71"/>
      <c r="NMN31" s="70"/>
      <c r="NMP31" s="70"/>
      <c r="NMQ31" s="70"/>
      <c r="NMS31" s="70"/>
      <c r="NMT31" s="71"/>
      <c r="NMZ31" s="70"/>
      <c r="NNB31" s="70"/>
      <c r="NNC31" s="70"/>
      <c r="NNE31" s="70"/>
      <c r="NNF31" s="71"/>
      <c r="NNL31" s="70"/>
      <c r="NNN31" s="70"/>
      <c r="NNO31" s="70"/>
      <c r="NNQ31" s="70"/>
      <c r="NNR31" s="71"/>
      <c r="NNX31" s="70"/>
      <c r="NNZ31" s="70"/>
      <c r="NOA31" s="70"/>
      <c r="NOC31" s="70"/>
      <c r="NOD31" s="71"/>
      <c r="NOJ31" s="70"/>
      <c r="NOL31" s="70"/>
      <c r="NOM31" s="70"/>
      <c r="NOO31" s="70"/>
      <c r="NOP31" s="71"/>
      <c r="NOV31" s="70"/>
      <c r="NOX31" s="70"/>
      <c r="NOY31" s="70"/>
      <c r="NPA31" s="70"/>
      <c r="NPB31" s="71"/>
      <c r="NPH31" s="70"/>
      <c r="NPJ31" s="70"/>
      <c r="NPK31" s="70"/>
      <c r="NPM31" s="70"/>
      <c r="NPN31" s="71"/>
      <c r="NPT31" s="70"/>
      <c r="NPV31" s="70"/>
      <c r="NPW31" s="70"/>
      <c r="NPY31" s="70"/>
      <c r="NPZ31" s="71"/>
      <c r="NQF31" s="70"/>
      <c r="NQH31" s="70"/>
      <c r="NQI31" s="70"/>
      <c r="NQK31" s="70"/>
      <c r="NQL31" s="71"/>
      <c r="NQR31" s="70"/>
      <c r="NQT31" s="70"/>
      <c r="NQU31" s="70"/>
      <c r="NQW31" s="70"/>
      <c r="NQX31" s="71"/>
      <c r="NRD31" s="70"/>
      <c r="NRF31" s="70"/>
      <c r="NRG31" s="70"/>
      <c r="NRI31" s="70"/>
      <c r="NRJ31" s="71"/>
      <c r="NRP31" s="70"/>
      <c r="NRR31" s="70"/>
      <c r="NRS31" s="70"/>
      <c r="NRU31" s="70"/>
      <c r="NRV31" s="71"/>
      <c r="NSB31" s="70"/>
      <c r="NSD31" s="70"/>
      <c r="NSE31" s="70"/>
      <c r="NSG31" s="70"/>
      <c r="NSH31" s="71"/>
      <c r="NSN31" s="70"/>
      <c r="NSP31" s="70"/>
      <c r="NSQ31" s="70"/>
      <c r="NSS31" s="70"/>
      <c r="NST31" s="71"/>
      <c r="NSZ31" s="70"/>
      <c r="NTB31" s="70"/>
      <c r="NTC31" s="70"/>
      <c r="NTE31" s="70"/>
      <c r="NTF31" s="71"/>
      <c r="NTL31" s="70"/>
      <c r="NTN31" s="70"/>
      <c r="NTO31" s="70"/>
      <c r="NTQ31" s="70"/>
      <c r="NTR31" s="71"/>
      <c r="NTX31" s="70"/>
      <c r="NTZ31" s="70"/>
      <c r="NUA31" s="70"/>
      <c r="NUC31" s="70"/>
      <c r="NUD31" s="71"/>
      <c r="NUJ31" s="70"/>
      <c r="NUL31" s="70"/>
      <c r="NUM31" s="70"/>
      <c r="NUO31" s="70"/>
      <c r="NUP31" s="71"/>
      <c r="NUV31" s="70"/>
      <c r="NUX31" s="70"/>
      <c r="NUY31" s="70"/>
      <c r="NVA31" s="70"/>
      <c r="NVB31" s="71"/>
      <c r="NVH31" s="70"/>
      <c r="NVJ31" s="70"/>
      <c r="NVK31" s="70"/>
      <c r="NVM31" s="70"/>
      <c r="NVN31" s="71"/>
      <c r="NVT31" s="70"/>
      <c r="NVV31" s="70"/>
      <c r="NVW31" s="70"/>
      <c r="NVY31" s="70"/>
      <c r="NVZ31" s="71"/>
      <c r="NWF31" s="70"/>
      <c r="NWH31" s="70"/>
      <c r="NWI31" s="70"/>
      <c r="NWK31" s="70"/>
      <c r="NWL31" s="71"/>
      <c r="NWR31" s="70"/>
      <c r="NWT31" s="70"/>
      <c r="NWU31" s="70"/>
      <c r="NWW31" s="70"/>
      <c r="NWX31" s="71"/>
      <c r="NXD31" s="70"/>
      <c r="NXF31" s="70"/>
      <c r="NXG31" s="70"/>
      <c r="NXI31" s="70"/>
      <c r="NXJ31" s="71"/>
      <c r="NXP31" s="70"/>
      <c r="NXR31" s="70"/>
      <c r="NXS31" s="70"/>
      <c r="NXU31" s="70"/>
      <c r="NXV31" s="71"/>
      <c r="NYB31" s="70"/>
      <c r="NYD31" s="70"/>
      <c r="NYE31" s="70"/>
      <c r="NYG31" s="70"/>
      <c r="NYH31" s="71"/>
      <c r="NYN31" s="70"/>
      <c r="NYP31" s="70"/>
      <c r="NYQ31" s="70"/>
      <c r="NYS31" s="70"/>
      <c r="NYT31" s="71"/>
      <c r="NYZ31" s="70"/>
      <c r="NZB31" s="70"/>
      <c r="NZC31" s="70"/>
      <c r="NZE31" s="70"/>
      <c r="NZF31" s="71"/>
      <c r="NZL31" s="70"/>
      <c r="NZN31" s="70"/>
      <c r="NZO31" s="70"/>
      <c r="NZQ31" s="70"/>
      <c r="NZR31" s="71"/>
      <c r="NZX31" s="70"/>
      <c r="NZZ31" s="70"/>
      <c r="OAA31" s="70"/>
      <c r="OAC31" s="70"/>
      <c r="OAD31" s="71"/>
      <c r="OAJ31" s="70"/>
      <c r="OAL31" s="70"/>
      <c r="OAM31" s="70"/>
      <c r="OAO31" s="70"/>
      <c r="OAP31" s="71"/>
      <c r="OAV31" s="70"/>
      <c r="OAX31" s="70"/>
      <c r="OAY31" s="70"/>
      <c r="OBA31" s="70"/>
      <c r="OBB31" s="71"/>
      <c r="OBH31" s="70"/>
      <c r="OBJ31" s="70"/>
      <c r="OBK31" s="70"/>
      <c r="OBM31" s="70"/>
      <c r="OBN31" s="71"/>
      <c r="OBT31" s="70"/>
      <c r="OBV31" s="70"/>
      <c r="OBW31" s="70"/>
      <c r="OBY31" s="70"/>
      <c r="OBZ31" s="71"/>
      <c r="OCF31" s="70"/>
      <c r="OCH31" s="70"/>
      <c r="OCI31" s="70"/>
      <c r="OCK31" s="70"/>
      <c r="OCL31" s="71"/>
      <c r="OCR31" s="70"/>
      <c r="OCT31" s="70"/>
      <c r="OCU31" s="70"/>
      <c r="OCW31" s="70"/>
      <c r="OCX31" s="71"/>
      <c r="ODD31" s="70"/>
      <c r="ODF31" s="70"/>
      <c r="ODG31" s="70"/>
      <c r="ODI31" s="70"/>
      <c r="ODJ31" s="71"/>
      <c r="ODP31" s="70"/>
      <c r="ODR31" s="70"/>
      <c r="ODS31" s="70"/>
      <c r="ODU31" s="70"/>
      <c r="ODV31" s="71"/>
      <c r="OEB31" s="70"/>
      <c r="OED31" s="70"/>
      <c r="OEE31" s="70"/>
      <c r="OEG31" s="70"/>
      <c r="OEH31" s="71"/>
      <c r="OEN31" s="70"/>
      <c r="OEP31" s="70"/>
      <c r="OEQ31" s="70"/>
      <c r="OES31" s="70"/>
      <c r="OET31" s="71"/>
      <c r="OEZ31" s="70"/>
      <c r="OFB31" s="70"/>
      <c r="OFC31" s="70"/>
      <c r="OFE31" s="70"/>
      <c r="OFF31" s="71"/>
      <c r="OFL31" s="70"/>
      <c r="OFN31" s="70"/>
      <c r="OFO31" s="70"/>
      <c r="OFQ31" s="70"/>
      <c r="OFR31" s="71"/>
      <c r="OFX31" s="70"/>
      <c r="OFZ31" s="70"/>
      <c r="OGA31" s="70"/>
      <c r="OGC31" s="70"/>
      <c r="OGD31" s="71"/>
      <c r="OGJ31" s="70"/>
      <c r="OGL31" s="70"/>
      <c r="OGM31" s="70"/>
      <c r="OGO31" s="70"/>
      <c r="OGP31" s="71"/>
      <c r="OGV31" s="70"/>
      <c r="OGX31" s="70"/>
      <c r="OGY31" s="70"/>
      <c r="OHA31" s="70"/>
      <c r="OHB31" s="71"/>
      <c r="OHH31" s="70"/>
      <c r="OHJ31" s="70"/>
      <c r="OHK31" s="70"/>
      <c r="OHM31" s="70"/>
      <c r="OHN31" s="71"/>
      <c r="OHT31" s="70"/>
      <c r="OHV31" s="70"/>
      <c r="OHW31" s="70"/>
      <c r="OHY31" s="70"/>
      <c r="OHZ31" s="71"/>
      <c r="OIF31" s="70"/>
      <c r="OIH31" s="70"/>
      <c r="OII31" s="70"/>
      <c r="OIK31" s="70"/>
      <c r="OIL31" s="71"/>
      <c r="OIR31" s="70"/>
      <c r="OIT31" s="70"/>
      <c r="OIU31" s="70"/>
      <c r="OIW31" s="70"/>
      <c r="OIX31" s="71"/>
      <c r="OJD31" s="70"/>
      <c r="OJF31" s="70"/>
      <c r="OJG31" s="70"/>
      <c r="OJI31" s="70"/>
      <c r="OJJ31" s="71"/>
      <c r="OJP31" s="70"/>
      <c r="OJR31" s="70"/>
      <c r="OJS31" s="70"/>
      <c r="OJU31" s="70"/>
      <c r="OJV31" s="71"/>
      <c r="OKB31" s="70"/>
      <c r="OKD31" s="70"/>
      <c r="OKE31" s="70"/>
      <c r="OKG31" s="70"/>
      <c r="OKH31" s="71"/>
      <c r="OKN31" s="70"/>
      <c r="OKP31" s="70"/>
      <c r="OKQ31" s="70"/>
      <c r="OKS31" s="70"/>
      <c r="OKT31" s="71"/>
      <c r="OKZ31" s="70"/>
      <c r="OLB31" s="70"/>
      <c r="OLC31" s="70"/>
      <c r="OLE31" s="70"/>
      <c r="OLF31" s="71"/>
      <c r="OLL31" s="70"/>
      <c r="OLN31" s="70"/>
      <c r="OLO31" s="70"/>
      <c r="OLQ31" s="70"/>
      <c r="OLR31" s="71"/>
      <c r="OLX31" s="70"/>
      <c r="OLZ31" s="70"/>
      <c r="OMA31" s="70"/>
      <c r="OMC31" s="70"/>
      <c r="OMD31" s="71"/>
      <c r="OMJ31" s="70"/>
      <c r="OML31" s="70"/>
      <c r="OMM31" s="70"/>
      <c r="OMO31" s="70"/>
      <c r="OMP31" s="71"/>
      <c r="OMV31" s="70"/>
      <c r="OMX31" s="70"/>
      <c r="OMY31" s="70"/>
      <c r="ONA31" s="70"/>
      <c r="ONB31" s="71"/>
      <c r="ONH31" s="70"/>
      <c r="ONJ31" s="70"/>
      <c r="ONK31" s="70"/>
      <c r="ONM31" s="70"/>
      <c r="ONN31" s="71"/>
      <c r="ONT31" s="70"/>
      <c r="ONV31" s="70"/>
      <c r="ONW31" s="70"/>
      <c r="ONY31" s="70"/>
      <c r="ONZ31" s="71"/>
      <c r="OOF31" s="70"/>
      <c r="OOH31" s="70"/>
      <c r="OOI31" s="70"/>
      <c r="OOK31" s="70"/>
      <c r="OOL31" s="71"/>
      <c r="OOR31" s="70"/>
      <c r="OOT31" s="70"/>
      <c r="OOU31" s="70"/>
      <c r="OOW31" s="70"/>
      <c r="OOX31" s="71"/>
      <c r="OPD31" s="70"/>
      <c r="OPF31" s="70"/>
      <c r="OPG31" s="70"/>
      <c r="OPI31" s="70"/>
      <c r="OPJ31" s="71"/>
      <c r="OPP31" s="70"/>
      <c r="OPR31" s="70"/>
      <c r="OPS31" s="70"/>
      <c r="OPU31" s="70"/>
      <c r="OPV31" s="71"/>
      <c r="OQB31" s="70"/>
      <c r="OQD31" s="70"/>
      <c r="OQE31" s="70"/>
      <c r="OQG31" s="70"/>
      <c r="OQH31" s="71"/>
      <c r="OQN31" s="70"/>
      <c r="OQP31" s="70"/>
      <c r="OQQ31" s="70"/>
      <c r="OQS31" s="70"/>
      <c r="OQT31" s="71"/>
      <c r="OQZ31" s="70"/>
      <c r="ORB31" s="70"/>
      <c r="ORC31" s="70"/>
      <c r="ORE31" s="70"/>
      <c r="ORF31" s="71"/>
      <c r="ORL31" s="70"/>
      <c r="ORN31" s="70"/>
      <c r="ORO31" s="70"/>
      <c r="ORQ31" s="70"/>
      <c r="ORR31" s="71"/>
      <c r="ORX31" s="70"/>
      <c r="ORZ31" s="70"/>
      <c r="OSA31" s="70"/>
      <c r="OSC31" s="70"/>
      <c r="OSD31" s="71"/>
      <c r="OSJ31" s="70"/>
      <c r="OSL31" s="70"/>
      <c r="OSM31" s="70"/>
      <c r="OSO31" s="70"/>
      <c r="OSP31" s="71"/>
      <c r="OSV31" s="70"/>
      <c r="OSX31" s="70"/>
      <c r="OSY31" s="70"/>
      <c r="OTA31" s="70"/>
      <c r="OTB31" s="71"/>
      <c r="OTH31" s="70"/>
      <c r="OTJ31" s="70"/>
      <c r="OTK31" s="70"/>
      <c r="OTM31" s="70"/>
      <c r="OTN31" s="71"/>
      <c r="OTT31" s="70"/>
      <c r="OTV31" s="70"/>
      <c r="OTW31" s="70"/>
      <c r="OTY31" s="70"/>
      <c r="OTZ31" s="71"/>
      <c r="OUF31" s="70"/>
      <c r="OUH31" s="70"/>
      <c r="OUI31" s="70"/>
      <c r="OUK31" s="70"/>
      <c r="OUL31" s="71"/>
      <c r="OUR31" s="70"/>
      <c r="OUT31" s="70"/>
      <c r="OUU31" s="70"/>
      <c r="OUW31" s="70"/>
      <c r="OUX31" s="71"/>
      <c r="OVD31" s="70"/>
      <c r="OVF31" s="70"/>
      <c r="OVG31" s="70"/>
      <c r="OVI31" s="70"/>
      <c r="OVJ31" s="71"/>
      <c r="OVP31" s="70"/>
      <c r="OVR31" s="70"/>
      <c r="OVS31" s="70"/>
      <c r="OVU31" s="70"/>
      <c r="OVV31" s="71"/>
      <c r="OWB31" s="70"/>
      <c r="OWD31" s="70"/>
      <c r="OWE31" s="70"/>
      <c r="OWG31" s="70"/>
      <c r="OWH31" s="71"/>
      <c r="OWN31" s="70"/>
      <c r="OWP31" s="70"/>
      <c r="OWQ31" s="70"/>
      <c r="OWS31" s="70"/>
      <c r="OWT31" s="71"/>
      <c r="OWZ31" s="70"/>
      <c r="OXB31" s="70"/>
      <c r="OXC31" s="70"/>
      <c r="OXE31" s="70"/>
      <c r="OXF31" s="71"/>
      <c r="OXL31" s="70"/>
      <c r="OXN31" s="70"/>
      <c r="OXO31" s="70"/>
      <c r="OXQ31" s="70"/>
      <c r="OXR31" s="71"/>
      <c r="OXX31" s="70"/>
      <c r="OXZ31" s="70"/>
      <c r="OYA31" s="70"/>
      <c r="OYC31" s="70"/>
      <c r="OYD31" s="71"/>
      <c r="OYJ31" s="70"/>
      <c r="OYL31" s="70"/>
      <c r="OYM31" s="70"/>
      <c r="OYO31" s="70"/>
      <c r="OYP31" s="71"/>
      <c r="OYV31" s="70"/>
      <c r="OYX31" s="70"/>
      <c r="OYY31" s="70"/>
      <c r="OZA31" s="70"/>
      <c r="OZB31" s="71"/>
      <c r="OZH31" s="70"/>
      <c r="OZJ31" s="70"/>
      <c r="OZK31" s="70"/>
      <c r="OZM31" s="70"/>
      <c r="OZN31" s="71"/>
      <c r="OZT31" s="70"/>
      <c r="OZV31" s="70"/>
      <c r="OZW31" s="70"/>
      <c r="OZY31" s="70"/>
      <c r="OZZ31" s="71"/>
      <c r="PAF31" s="70"/>
      <c r="PAH31" s="70"/>
      <c r="PAI31" s="70"/>
      <c r="PAK31" s="70"/>
      <c r="PAL31" s="71"/>
      <c r="PAR31" s="70"/>
      <c r="PAT31" s="70"/>
      <c r="PAU31" s="70"/>
      <c r="PAW31" s="70"/>
      <c r="PAX31" s="71"/>
      <c r="PBD31" s="70"/>
      <c r="PBF31" s="70"/>
      <c r="PBG31" s="70"/>
      <c r="PBI31" s="70"/>
      <c r="PBJ31" s="71"/>
      <c r="PBP31" s="70"/>
      <c r="PBR31" s="70"/>
      <c r="PBS31" s="70"/>
      <c r="PBU31" s="70"/>
      <c r="PBV31" s="71"/>
      <c r="PCB31" s="70"/>
      <c r="PCD31" s="70"/>
      <c r="PCE31" s="70"/>
      <c r="PCG31" s="70"/>
      <c r="PCH31" s="71"/>
      <c r="PCN31" s="70"/>
      <c r="PCP31" s="70"/>
      <c r="PCQ31" s="70"/>
      <c r="PCS31" s="70"/>
      <c r="PCT31" s="71"/>
      <c r="PCZ31" s="70"/>
      <c r="PDB31" s="70"/>
      <c r="PDC31" s="70"/>
      <c r="PDE31" s="70"/>
      <c r="PDF31" s="71"/>
      <c r="PDL31" s="70"/>
      <c r="PDN31" s="70"/>
      <c r="PDO31" s="70"/>
      <c r="PDQ31" s="70"/>
      <c r="PDR31" s="71"/>
      <c r="PDX31" s="70"/>
      <c r="PDZ31" s="70"/>
      <c r="PEA31" s="70"/>
      <c r="PEC31" s="70"/>
      <c r="PED31" s="71"/>
      <c r="PEJ31" s="70"/>
      <c r="PEL31" s="70"/>
      <c r="PEM31" s="70"/>
      <c r="PEO31" s="70"/>
      <c r="PEP31" s="71"/>
      <c r="PEV31" s="70"/>
      <c r="PEX31" s="70"/>
      <c r="PEY31" s="70"/>
      <c r="PFA31" s="70"/>
      <c r="PFB31" s="71"/>
      <c r="PFH31" s="70"/>
      <c r="PFJ31" s="70"/>
      <c r="PFK31" s="70"/>
      <c r="PFM31" s="70"/>
      <c r="PFN31" s="71"/>
      <c r="PFT31" s="70"/>
      <c r="PFV31" s="70"/>
      <c r="PFW31" s="70"/>
      <c r="PFY31" s="70"/>
      <c r="PFZ31" s="71"/>
      <c r="PGF31" s="70"/>
      <c r="PGH31" s="70"/>
      <c r="PGI31" s="70"/>
      <c r="PGK31" s="70"/>
      <c r="PGL31" s="71"/>
      <c r="PGR31" s="70"/>
      <c r="PGT31" s="70"/>
      <c r="PGU31" s="70"/>
      <c r="PGW31" s="70"/>
      <c r="PGX31" s="71"/>
      <c r="PHD31" s="70"/>
      <c r="PHF31" s="70"/>
      <c r="PHG31" s="70"/>
      <c r="PHI31" s="70"/>
      <c r="PHJ31" s="71"/>
      <c r="PHP31" s="70"/>
      <c r="PHR31" s="70"/>
      <c r="PHS31" s="70"/>
      <c r="PHU31" s="70"/>
      <c r="PHV31" s="71"/>
      <c r="PIB31" s="70"/>
      <c r="PID31" s="70"/>
      <c r="PIE31" s="70"/>
      <c r="PIG31" s="70"/>
      <c r="PIH31" s="71"/>
      <c r="PIN31" s="70"/>
      <c r="PIP31" s="70"/>
      <c r="PIQ31" s="70"/>
      <c r="PIS31" s="70"/>
      <c r="PIT31" s="71"/>
      <c r="PIZ31" s="70"/>
      <c r="PJB31" s="70"/>
      <c r="PJC31" s="70"/>
      <c r="PJE31" s="70"/>
      <c r="PJF31" s="71"/>
      <c r="PJL31" s="70"/>
      <c r="PJN31" s="70"/>
      <c r="PJO31" s="70"/>
      <c r="PJQ31" s="70"/>
      <c r="PJR31" s="71"/>
      <c r="PJX31" s="70"/>
      <c r="PJZ31" s="70"/>
      <c r="PKA31" s="70"/>
      <c r="PKC31" s="70"/>
      <c r="PKD31" s="71"/>
      <c r="PKJ31" s="70"/>
      <c r="PKL31" s="70"/>
      <c r="PKM31" s="70"/>
      <c r="PKO31" s="70"/>
      <c r="PKP31" s="71"/>
      <c r="PKV31" s="70"/>
      <c r="PKX31" s="70"/>
      <c r="PKY31" s="70"/>
      <c r="PLA31" s="70"/>
      <c r="PLB31" s="71"/>
      <c r="PLH31" s="70"/>
      <c r="PLJ31" s="70"/>
      <c r="PLK31" s="70"/>
      <c r="PLM31" s="70"/>
      <c r="PLN31" s="71"/>
      <c r="PLT31" s="70"/>
      <c r="PLV31" s="70"/>
      <c r="PLW31" s="70"/>
      <c r="PLY31" s="70"/>
      <c r="PLZ31" s="71"/>
      <c r="PMF31" s="70"/>
      <c r="PMH31" s="70"/>
      <c r="PMI31" s="70"/>
      <c r="PMK31" s="70"/>
      <c r="PML31" s="71"/>
      <c r="PMR31" s="70"/>
      <c r="PMT31" s="70"/>
      <c r="PMU31" s="70"/>
      <c r="PMW31" s="70"/>
      <c r="PMX31" s="71"/>
      <c r="PND31" s="70"/>
      <c r="PNF31" s="70"/>
      <c r="PNG31" s="70"/>
      <c r="PNI31" s="70"/>
      <c r="PNJ31" s="71"/>
      <c r="PNP31" s="70"/>
      <c r="PNR31" s="70"/>
      <c r="PNS31" s="70"/>
      <c r="PNU31" s="70"/>
      <c r="PNV31" s="71"/>
      <c r="POB31" s="70"/>
      <c r="POD31" s="70"/>
      <c r="POE31" s="70"/>
      <c r="POG31" s="70"/>
      <c r="POH31" s="71"/>
      <c r="PON31" s="70"/>
      <c r="POP31" s="70"/>
      <c r="POQ31" s="70"/>
      <c r="POS31" s="70"/>
      <c r="POT31" s="71"/>
      <c r="POZ31" s="70"/>
      <c r="PPB31" s="70"/>
      <c r="PPC31" s="70"/>
      <c r="PPE31" s="70"/>
      <c r="PPF31" s="71"/>
      <c r="PPL31" s="70"/>
      <c r="PPN31" s="70"/>
      <c r="PPO31" s="70"/>
      <c r="PPQ31" s="70"/>
      <c r="PPR31" s="71"/>
      <c r="PPX31" s="70"/>
      <c r="PPZ31" s="70"/>
      <c r="PQA31" s="70"/>
      <c r="PQC31" s="70"/>
      <c r="PQD31" s="71"/>
      <c r="PQJ31" s="70"/>
      <c r="PQL31" s="70"/>
      <c r="PQM31" s="70"/>
      <c r="PQO31" s="70"/>
      <c r="PQP31" s="71"/>
      <c r="PQV31" s="70"/>
      <c r="PQX31" s="70"/>
      <c r="PQY31" s="70"/>
      <c r="PRA31" s="70"/>
      <c r="PRB31" s="71"/>
      <c r="PRH31" s="70"/>
      <c r="PRJ31" s="70"/>
      <c r="PRK31" s="70"/>
      <c r="PRM31" s="70"/>
      <c r="PRN31" s="71"/>
      <c r="PRT31" s="70"/>
      <c r="PRV31" s="70"/>
      <c r="PRW31" s="70"/>
      <c r="PRY31" s="70"/>
      <c r="PRZ31" s="71"/>
      <c r="PSF31" s="70"/>
      <c r="PSH31" s="70"/>
      <c r="PSI31" s="70"/>
      <c r="PSK31" s="70"/>
      <c r="PSL31" s="71"/>
      <c r="PSR31" s="70"/>
      <c r="PST31" s="70"/>
      <c r="PSU31" s="70"/>
      <c r="PSW31" s="70"/>
      <c r="PSX31" s="71"/>
      <c r="PTD31" s="70"/>
      <c r="PTF31" s="70"/>
      <c r="PTG31" s="70"/>
      <c r="PTI31" s="70"/>
      <c r="PTJ31" s="71"/>
      <c r="PTP31" s="70"/>
      <c r="PTR31" s="70"/>
      <c r="PTS31" s="70"/>
      <c r="PTU31" s="70"/>
      <c r="PTV31" s="71"/>
      <c r="PUB31" s="70"/>
      <c r="PUD31" s="70"/>
      <c r="PUE31" s="70"/>
      <c r="PUG31" s="70"/>
      <c r="PUH31" s="71"/>
      <c r="PUN31" s="70"/>
      <c r="PUP31" s="70"/>
      <c r="PUQ31" s="70"/>
      <c r="PUS31" s="70"/>
      <c r="PUT31" s="71"/>
      <c r="PUZ31" s="70"/>
      <c r="PVB31" s="70"/>
      <c r="PVC31" s="70"/>
      <c r="PVE31" s="70"/>
      <c r="PVF31" s="71"/>
      <c r="PVL31" s="70"/>
      <c r="PVN31" s="70"/>
      <c r="PVO31" s="70"/>
      <c r="PVQ31" s="70"/>
      <c r="PVR31" s="71"/>
      <c r="PVX31" s="70"/>
      <c r="PVZ31" s="70"/>
      <c r="PWA31" s="70"/>
      <c r="PWC31" s="70"/>
      <c r="PWD31" s="71"/>
      <c r="PWJ31" s="70"/>
      <c r="PWL31" s="70"/>
      <c r="PWM31" s="70"/>
      <c r="PWO31" s="70"/>
      <c r="PWP31" s="71"/>
      <c r="PWV31" s="70"/>
      <c r="PWX31" s="70"/>
      <c r="PWY31" s="70"/>
      <c r="PXA31" s="70"/>
      <c r="PXB31" s="71"/>
      <c r="PXH31" s="70"/>
      <c r="PXJ31" s="70"/>
      <c r="PXK31" s="70"/>
      <c r="PXM31" s="70"/>
      <c r="PXN31" s="71"/>
      <c r="PXT31" s="70"/>
      <c r="PXV31" s="70"/>
      <c r="PXW31" s="70"/>
      <c r="PXY31" s="70"/>
      <c r="PXZ31" s="71"/>
      <c r="PYF31" s="70"/>
      <c r="PYH31" s="70"/>
      <c r="PYI31" s="70"/>
      <c r="PYK31" s="70"/>
      <c r="PYL31" s="71"/>
      <c r="PYR31" s="70"/>
      <c r="PYT31" s="70"/>
      <c r="PYU31" s="70"/>
      <c r="PYW31" s="70"/>
      <c r="PYX31" s="71"/>
      <c r="PZD31" s="70"/>
      <c r="PZF31" s="70"/>
      <c r="PZG31" s="70"/>
      <c r="PZI31" s="70"/>
      <c r="PZJ31" s="71"/>
      <c r="PZP31" s="70"/>
      <c r="PZR31" s="70"/>
      <c r="PZS31" s="70"/>
      <c r="PZU31" s="70"/>
      <c r="PZV31" s="71"/>
      <c r="QAB31" s="70"/>
      <c r="QAD31" s="70"/>
      <c r="QAE31" s="70"/>
      <c r="QAG31" s="70"/>
      <c r="QAH31" s="71"/>
      <c r="QAN31" s="70"/>
      <c r="QAP31" s="70"/>
      <c r="QAQ31" s="70"/>
      <c r="QAS31" s="70"/>
      <c r="QAT31" s="71"/>
      <c r="QAZ31" s="70"/>
      <c r="QBB31" s="70"/>
      <c r="QBC31" s="70"/>
      <c r="QBE31" s="70"/>
      <c r="QBF31" s="71"/>
      <c r="QBL31" s="70"/>
      <c r="QBN31" s="70"/>
      <c r="QBO31" s="70"/>
      <c r="QBQ31" s="70"/>
      <c r="QBR31" s="71"/>
      <c r="QBX31" s="70"/>
      <c r="QBZ31" s="70"/>
      <c r="QCA31" s="70"/>
      <c r="QCC31" s="70"/>
      <c r="QCD31" s="71"/>
      <c r="QCJ31" s="70"/>
      <c r="QCL31" s="70"/>
      <c r="QCM31" s="70"/>
      <c r="QCO31" s="70"/>
      <c r="QCP31" s="71"/>
      <c r="QCV31" s="70"/>
      <c r="QCX31" s="70"/>
      <c r="QCY31" s="70"/>
      <c r="QDA31" s="70"/>
      <c r="QDB31" s="71"/>
      <c r="QDH31" s="70"/>
      <c r="QDJ31" s="70"/>
      <c r="QDK31" s="70"/>
      <c r="QDM31" s="70"/>
      <c r="QDN31" s="71"/>
      <c r="QDT31" s="70"/>
      <c r="QDV31" s="70"/>
      <c r="QDW31" s="70"/>
      <c r="QDY31" s="70"/>
      <c r="QDZ31" s="71"/>
      <c r="QEF31" s="70"/>
      <c r="QEH31" s="70"/>
      <c r="QEI31" s="70"/>
      <c r="QEK31" s="70"/>
      <c r="QEL31" s="71"/>
      <c r="QER31" s="70"/>
      <c r="QET31" s="70"/>
      <c r="QEU31" s="70"/>
      <c r="QEW31" s="70"/>
      <c r="QEX31" s="71"/>
      <c r="QFD31" s="70"/>
      <c r="QFF31" s="70"/>
      <c r="QFG31" s="70"/>
      <c r="QFI31" s="70"/>
      <c r="QFJ31" s="71"/>
      <c r="QFP31" s="70"/>
      <c r="QFR31" s="70"/>
      <c r="QFS31" s="70"/>
      <c r="QFU31" s="70"/>
      <c r="QFV31" s="71"/>
      <c r="QGB31" s="70"/>
      <c r="QGD31" s="70"/>
      <c r="QGE31" s="70"/>
      <c r="QGG31" s="70"/>
      <c r="QGH31" s="71"/>
      <c r="QGN31" s="70"/>
      <c r="QGP31" s="70"/>
      <c r="QGQ31" s="70"/>
      <c r="QGS31" s="70"/>
      <c r="QGT31" s="71"/>
      <c r="QGZ31" s="70"/>
      <c r="QHB31" s="70"/>
      <c r="QHC31" s="70"/>
      <c r="QHE31" s="70"/>
      <c r="QHF31" s="71"/>
      <c r="QHL31" s="70"/>
      <c r="QHN31" s="70"/>
      <c r="QHO31" s="70"/>
      <c r="QHQ31" s="70"/>
      <c r="QHR31" s="71"/>
      <c r="QHX31" s="70"/>
      <c r="QHZ31" s="70"/>
      <c r="QIA31" s="70"/>
      <c r="QIC31" s="70"/>
      <c r="QID31" s="71"/>
      <c r="QIJ31" s="70"/>
      <c r="QIL31" s="70"/>
      <c r="QIM31" s="70"/>
      <c r="QIO31" s="70"/>
      <c r="QIP31" s="71"/>
      <c r="QIV31" s="70"/>
      <c r="QIX31" s="70"/>
      <c r="QIY31" s="70"/>
      <c r="QJA31" s="70"/>
      <c r="QJB31" s="71"/>
      <c r="QJH31" s="70"/>
      <c r="QJJ31" s="70"/>
      <c r="QJK31" s="70"/>
      <c r="QJM31" s="70"/>
      <c r="QJN31" s="71"/>
      <c r="QJT31" s="70"/>
      <c r="QJV31" s="70"/>
      <c r="QJW31" s="70"/>
      <c r="QJY31" s="70"/>
      <c r="QJZ31" s="71"/>
      <c r="QKF31" s="70"/>
      <c r="QKH31" s="70"/>
      <c r="QKI31" s="70"/>
      <c r="QKK31" s="70"/>
      <c r="QKL31" s="71"/>
      <c r="QKR31" s="70"/>
      <c r="QKT31" s="70"/>
      <c r="QKU31" s="70"/>
      <c r="QKW31" s="70"/>
      <c r="QKX31" s="71"/>
      <c r="QLD31" s="70"/>
      <c r="QLF31" s="70"/>
      <c r="QLG31" s="70"/>
      <c r="QLI31" s="70"/>
      <c r="QLJ31" s="71"/>
      <c r="QLP31" s="70"/>
      <c r="QLR31" s="70"/>
      <c r="QLS31" s="70"/>
      <c r="QLU31" s="70"/>
      <c r="QLV31" s="71"/>
      <c r="QMB31" s="70"/>
      <c r="QMD31" s="70"/>
      <c r="QME31" s="70"/>
      <c r="QMG31" s="70"/>
      <c r="QMH31" s="71"/>
      <c r="QMN31" s="70"/>
      <c r="QMP31" s="70"/>
      <c r="QMQ31" s="70"/>
      <c r="QMS31" s="70"/>
      <c r="QMT31" s="71"/>
      <c r="QMZ31" s="70"/>
      <c r="QNB31" s="70"/>
      <c r="QNC31" s="70"/>
      <c r="QNE31" s="70"/>
      <c r="QNF31" s="71"/>
      <c r="QNL31" s="70"/>
      <c r="QNN31" s="70"/>
      <c r="QNO31" s="70"/>
      <c r="QNQ31" s="70"/>
      <c r="QNR31" s="71"/>
      <c r="QNX31" s="70"/>
      <c r="QNZ31" s="70"/>
      <c r="QOA31" s="70"/>
      <c r="QOC31" s="70"/>
      <c r="QOD31" s="71"/>
      <c r="QOJ31" s="70"/>
      <c r="QOL31" s="70"/>
      <c r="QOM31" s="70"/>
      <c r="QOO31" s="70"/>
      <c r="QOP31" s="71"/>
      <c r="QOV31" s="70"/>
      <c r="QOX31" s="70"/>
      <c r="QOY31" s="70"/>
      <c r="QPA31" s="70"/>
      <c r="QPB31" s="71"/>
      <c r="QPH31" s="70"/>
      <c r="QPJ31" s="70"/>
      <c r="QPK31" s="70"/>
      <c r="QPM31" s="70"/>
      <c r="QPN31" s="71"/>
      <c r="QPT31" s="70"/>
      <c r="QPV31" s="70"/>
      <c r="QPW31" s="70"/>
      <c r="QPY31" s="70"/>
      <c r="QPZ31" s="71"/>
      <c r="QQF31" s="70"/>
      <c r="QQH31" s="70"/>
      <c r="QQI31" s="70"/>
      <c r="QQK31" s="70"/>
      <c r="QQL31" s="71"/>
      <c r="QQR31" s="70"/>
      <c r="QQT31" s="70"/>
      <c r="QQU31" s="70"/>
      <c r="QQW31" s="70"/>
      <c r="QQX31" s="71"/>
      <c r="QRD31" s="70"/>
      <c r="QRF31" s="70"/>
      <c r="QRG31" s="70"/>
      <c r="QRI31" s="70"/>
      <c r="QRJ31" s="71"/>
      <c r="QRP31" s="70"/>
      <c r="QRR31" s="70"/>
      <c r="QRS31" s="70"/>
      <c r="QRU31" s="70"/>
      <c r="QRV31" s="71"/>
      <c r="QSB31" s="70"/>
      <c r="QSD31" s="70"/>
      <c r="QSE31" s="70"/>
      <c r="QSG31" s="70"/>
      <c r="QSH31" s="71"/>
      <c r="QSN31" s="70"/>
      <c r="QSP31" s="70"/>
      <c r="QSQ31" s="70"/>
      <c r="QSS31" s="70"/>
      <c r="QST31" s="71"/>
      <c r="QSZ31" s="70"/>
      <c r="QTB31" s="70"/>
      <c r="QTC31" s="70"/>
      <c r="QTE31" s="70"/>
      <c r="QTF31" s="71"/>
      <c r="QTL31" s="70"/>
      <c r="QTN31" s="70"/>
      <c r="QTO31" s="70"/>
      <c r="QTQ31" s="70"/>
      <c r="QTR31" s="71"/>
      <c r="QTX31" s="70"/>
      <c r="QTZ31" s="70"/>
      <c r="QUA31" s="70"/>
      <c r="QUC31" s="70"/>
      <c r="QUD31" s="71"/>
      <c r="QUJ31" s="70"/>
      <c r="QUL31" s="70"/>
      <c r="QUM31" s="70"/>
      <c r="QUO31" s="70"/>
      <c r="QUP31" s="71"/>
      <c r="QUV31" s="70"/>
      <c r="QUX31" s="70"/>
      <c r="QUY31" s="70"/>
      <c r="QVA31" s="70"/>
      <c r="QVB31" s="71"/>
      <c r="QVH31" s="70"/>
      <c r="QVJ31" s="70"/>
      <c r="QVK31" s="70"/>
      <c r="QVM31" s="70"/>
      <c r="QVN31" s="71"/>
      <c r="QVT31" s="70"/>
      <c r="QVV31" s="70"/>
      <c r="QVW31" s="70"/>
      <c r="QVY31" s="70"/>
      <c r="QVZ31" s="71"/>
      <c r="QWF31" s="70"/>
      <c r="QWH31" s="70"/>
      <c r="QWI31" s="70"/>
      <c r="QWK31" s="70"/>
      <c r="QWL31" s="71"/>
      <c r="QWR31" s="70"/>
      <c r="QWT31" s="70"/>
      <c r="QWU31" s="70"/>
      <c r="QWW31" s="70"/>
      <c r="QWX31" s="71"/>
      <c r="QXD31" s="70"/>
      <c r="QXF31" s="70"/>
      <c r="QXG31" s="70"/>
      <c r="QXI31" s="70"/>
      <c r="QXJ31" s="71"/>
      <c r="QXP31" s="70"/>
      <c r="QXR31" s="70"/>
      <c r="QXS31" s="70"/>
      <c r="QXU31" s="70"/>
      <c r="QXV31" s="71"/>
      <c r="QYB31" s="70"/>
      <c r="QYD31" s="70"/>
      <c r="QYE31" s="70"/>
      <c r="QYG31" s="70"/>
      <c r="QYH31" s="71"/>
      <c r="QYN31" s="70"/>
      <c r="QYP31" s="70"/>
      <c r="QYQ31" s="70"/>
      <c r="QYS31" s="70"/>
      <c r="QYT31" s="71"/>
      <c r="QYZ31" s="70"/>
      <c r="QZB31" s="70"/>
      <c r="QZC31" s="70"/>
      <c r="QZE31" s="70"/>
      <c r="QZF31" s="71"/>
      <c r="QZL31" s="70"/>
      <c r="QZN31" s="70"/>
      <c r="QZO31" s="70"/>
      <c r="QZQ31" s="70"/>
      <c r="QZR31" s="71"/>
      <c r="QZX31" s="70"/>
      <c r="QZZ31" s="70"/>
      <c r="RAA31" s="70"/>
      <c r="RAC31" s="70"/>
      <c r="RAD31" s="71"/>
      <c r="RAJ31" s="70"/>
      <c r="RAL31" s="70"/>
      <c r="RAM31" s="70"/>
      <c r="RAO31" s="70"/>
      <c r="RAP31" s="71"/>
      <c r="RAV31" s="70"/>
      <c r="RAX31" s="70"/>
      <c r="RAY31" s="70"/>
      <c r="RBA31" s="70"/>
      <c r="RBB31" s="71"/>
      <c r="RBH31" s="70"/>
      <c r="RBJ31" s="70"/>
      <c r="RBK31" s="70"/>
      <c r="RBM31" s="70"/>
      <c r="RBN31" s="71"/>
      <c r="RBT31" s="70"/>
      <c r="RBV31" s="70"/>
      <c r="RBW31" s="70"/>
      <c r="RBY31" s="70"/>
      <c r="RBZ31" s="71"/>
      <c r="RCF31" s="70"/>
      <c r="RCH31" s="70"/>
      <c r="RCI31" s="70"/>
      <c r="RCK31" s="70"/>
      <c r="RCL31" s="71"/>
      <c r="RCR31" s="70"/>
      <c r="RCT31" s="70"/>
      <c r="RCU31" s="70"/>
      <c r="RCW31" s="70"/>
      <c r="RCX31" s="71"/>
      <c r="RDD31" s="70"/>
      <c r="RDF31" s="70"/>
      <c r="RDG31" s="70"/>
      <c r="RDI31" s="70"/>
      <c r="RDJ31" s="71"/>
      <c r="RDP31" s="70"/>
      <c r="RDR31" s="70"/>
      <c r="RDS31" s="70"/>
      <c r="RDU31" s="70"/>
      <c r="RDV31" s="71"/>
      <c r="REB31" s="70"/>
      <c r="RED31" s="70"/>
      <c r="REE31" s="70"/>
      <c r="REG31" s="70"/>
      <c r="REH31" s="71"/>
      <c r="REN31" s="70"/>
      <c r="REP31" s="70"/>
      <c r="REQ31" s="70"/>
      <c r="RES31" s="70"/>
      <c r="RET31" s="71"/>
      <c r="REZ31" s="70"/>
      <c r="RFB31" s="70"/>
      <c r="RFC31" s="70"/>
      <c r="RFE31" s="70"/>
      <c r="RFF31" s="71"/>
      <c r="RFL31" s="70"/>
      <c r="RFN31" s="70"/>
      <c r="RFO31" s="70"/>
      <c r="RFQ31" s="70"/>
      <c r="RFR31" s="71"/>
      <c r="RFX31" s="70"/>
      <c r="RFZ31" s="70"/>
      <c r="RGA31" s="70"/>
      <c r="RGC31" s="70"/>
      <c r="RGD31" s="71"/>
      <c r="RGJ31" s="70"/>
      <c r="RGL31" s="70"/>
      <c r="RGM31" s="70"/>
      <c r="RGO31" s="70"/>
      <c r="RGP31" s="71"/>
      <c r="RGV31" s="70"/>
      <c r="RGX31" s="70"/>
      <c r="RGY31" s="70"/>
      <c r="RHA31" s="70"/>
      <c r="RHB31" s="71"/>
      <c r="RHH31" s="70"/>
      <c r="RHJ31" s="70"/>
      <c r="RHK31" s="70"/>
      <c r="RHM31" s="70"/>
      <c r="RHN31" s="71"/>
      <c r="RHT31" s="70"/>
      <c r="RHV31" s="70"/>
      <c r="RHW31" s="70"/>
      <c r="RHY31" s="70"/>
      <c r="RHZ31" s="71"/>
      <c r="RIF31" s="70"/>
      <c r="RIH31" s="70"/>
      <c r="RII31" s="70"/>
      <c r="RIK31" s="70"/>
      <c r="RIL31" s="71"/>
      <c r="RIR31" s="70"/>
      <c r="RIT31" s="70"/>
      <c r="RIU31" s="70"/>
      <c r="RIW31" s="70"/>
      <c r="RIX31" s="71"/>
      <c r="RJD31" s="70"/>
      <c r="RJF31" s="70"/>
      <c r="RJG31" s="70"/>
      <c r="RJI31" s="70"/>
      <c r="RJJ31" s="71"/>
      <c r="RJP31" s="70"/>
      <c r="RJR31" s="70"/>
      <c r="RJS31" s="70"/>
      <c r="RJU31" s="70"/>
      <c r="RJV31" s="71"/>
      <c r="RKB31" s="70"/>
      <c r="RKD31" s="70"/>
      <c r="RKE31" s="70"/>
      <c r="RKG31" s="70"/>
      <c r="RKH31" s="71"/>
      <c r="RKN31" s="70"/>
      <c r="RKP31" s="70"/>
      <c r="RKQ31" s="70"/>
      <c r="RKS31" s="70"/>
      <c r="RKT31" s="71"/>
      <c r="RKZ31" s="70"/>
      <c r="RLB31" s="70"/>
      <c r="RLC31" s="70"/>
      <c r="RLE31" s="70"/>
      <c r="RLF31" s="71"/>
      <c r="RLL31" s="70"/>
      <c r="RLN31" s="70"/>
      <c r="RLO31" s="70"/>
      <c r="RLQ31" s="70"/>
      <c r="RLR31" s="71"/>
      <c r="RLX31" s="70"/>
      <c r="RLZ31" s="70"/>
      <c r="RMA31" s="70"/>
      <c r="RMC31" s="70"/>
      <c r="RMD31" s="71"/>
      <c r="RMJ31" s="70"/>
      <c r="RML31" s="70"/>
      <c r="RMM31" s="70"/>
      <c r="RMO31" s="70"/>
      <c r="RMP31" s="71"/>
      <c r="RMV31" s="70"/>
      <c r="RMX31" s="70"/>
      <c r="RMY31" s="70"/>
      <c r="RNA31" s="70"/>
      <c r="RNB31" s="71"/>
      <c r="RNH31" s="70"/>
      <c r="RNJ31" s="70"/>
      <c r="RNK31" s="70"/>
      <c r="RNM31" s="70"/>
      <c r="RNN31" s="71"/>
      <c r="RNT31" s="70"/>
      <c r="RNV31" s="70"/>
      <c r="RNW31" s="70"/>
      <c r="RNY31" s="70"/>
      <c r="RNZ31" s="71"/>
      <c r="ROF31" s="70"/>
      <c r="ROH31" s="70"/>
      <c r="ROI31" s="70"/>
      <c r="ROK31" s="70"/>
      <c r="ROL31" s="71"/>
      <c r="ROR31" s="70"/>
      <c r="ROT31" s="70"/>
      <c r="ROU31" s="70"/>
      <c r="ROW31" s="70"/>
      <c r="ROX31" s="71"/>
      <c r="RPD31" s="70"/>
      <c r="RPF31" s="70"/>
      <c r="RPG31" s="70"/>
      <c r="RPI31" s="70"/>
      <c r="RPJ31" s="71"/>
      <c r="RPP31" s="70"/>
      <c r="RPR31" s="70"/>
      <c r="RPS31" s="70"/>
      <c r="RPU31" s="70"/>
      <c r="RPV31" s="71"/>
      <c r="RQB31" s="70"/>
      <c r="RQD31" s="70"/>
      <c r="RQE31" s="70"/>
      <c r="RQG31" s="70"/>
      <c r="RQH31" s="71"/>
      <c r="RQN31" s="70"/>
      <c r="RQP31" s="70"/>
      <c r="RQQ31" s="70"/>
      <c r="RQS31" s="70"/>
      <c r="RQT31" s="71"/>
      <c r="RQZ31" s="70"/>
      <c r="RRB31" s="70"/>
      <c r="RRC31" s="70"/>
      <c r="RRE31" s="70"/>
      <c r="RRF31" s="71"/>
      <c r="RRL31" s="70"/>
      <c r="RRN31" s="70"/>
      <c r="RRO31" s="70"/>
      <c r="RRQ31" s="70"/>
      <c r="RRR31" s="71"/>
      <c r="RRX31" s="70"/>
      <c r="RRZ31" s="70"/>
      <c r="RSA31" s="70"/>
      <c r="RSC31" s="70"/>
      <c r="RSD31" s="71"/>
      <c r="RSJ31" s="70"/>
      <c r="RSL31" s="70"/>
      <c r="RSM31" s="70"/>
      <c r="RSO31" s="70"/>
      <c r="RSP31" s="71"/>
      <c r="RSV31" s="70"/>
      <c r="RSX31" s="70"/>
      <c r="RSY31" s="70"/>
      <c r="RTA31" s="70"/>
      <c r="RTB31" s="71"/>
      <c r="RTH31" s="70"/>
      <c r="RTJ31" s="70"/>
      <c r="RTK31" s="70"/>
      <c r="RTM31" s="70"/>
      <c r="RTN31" s="71"/>
      <c r="RTT31" s="70"/>
      <c r="RTV31" s="70"/>
      <c r="RTW31" s="70"/>
      <c r="RTY31" s="70"/>
      <c r="RTZ31" s="71"/>
      <c r="RUF31" s="70"/>
      <c r="RUH31" s="70"/>
      <c r="RUI31" s="70"/>
      <c r="RUK31" s="70"/>
      <c r="RUL31" s="71"/>
      <c r="RUR31" s="70"/>
      <c r="RUT31" s="70"/>
      <c r="RUU31" s="70"/>
      <c r="RUW31" s="70"/>
      <c r="RUX31" s="71"/>
      <c r="RVD31" s="70"/>
      <c r="RVF31" s="70"/>
      <c r="RVG31" s="70"/>
      <c r="RVI31" s="70"/>
      <c r="RVJ31" s="71"/>
      <c r="RVP31" s="70"/>
      <c r="RVR31" s="70"/>
      <c r="RVS31" s="70"/>
      <c r="RVU31" s="70"/>
      <c r="RVV31" s="71"/>
      <c r="RWB31" s="70"/>
      <c r="RWD31" s="70"/>
      <c r="RWE31" s="70"/>
      <c r="RWG31" s="70"/>
      <c r="RWH31" s="71"/>
      <c r="RWN31" s="70"/>
      <c r="RWP31" s="70"/>
      <c r="RWQ31" s="70"/>
      <c r="RWS31" s="70"/>
      <c r="RWT31" s="71"/>
      <c r="RWZ31" s="70"/>
      <c r="RXB31" s="70"/>
      <c r="RXC31" s="70"/>
      <c r="RXE31" s="70"/>
      <c r="RXF31" s="71"/>
      <c r="RXL31" s="70"/>
      <c r="RXN31" s="70"/>
      <c r="RXO31" s="70"/>
      <c r="RXQ31" s="70"/>
      <c r="RXR31" s="71"/>
      <c r="RXX31" s="70"/>
      <c r="RXZ31" s="70"/>
      <c r="RYA31" s="70"/>
      <c r="RYC31" s="70"/>
      <c r="RYD31" s="71"/>
      <c r="RYJ31" s="70"/>
      <c r="RYL31" s="70"/>
      <c r="RYM31" s="70"/>
      <c r="RYO31" s="70"/>
      <c r="RYP31" s="71"/>
      <c r="RYV31" s="70"/>
      <c r="RYX31" s="70"/>
      <c r="RYY31" s="70"/>
      <c r="RZA31" s="70"/>
      <c r="RZB31" s="71"/>
      <c r="RZH31" s="70"/>
      <c r="RZJ31" s="70"/>
      <c r="RZK31" s="70"/>
      <c r="RZM31" s="70"/>
      <c r="RZN31" s="71"/>
      <c r="RZT31" s="70"/>
      <c r="RZV31" s="70"/>
      <c r="RZW31" s="70"/>
      <c r="RZY31" s="70"/>
      <c r="RZZ31" s="71"/>
      <c r="SAF31" s="70"/>
      <c r="SAH31" s="70"/>
      <c r="SAI31" s="70"/>
      <c r="SAK31" s="70"/>
      <c r="SAL31" s="71"/>
      <c r="SAR31" s="70"/>
      <c r="SAT31" s="70"/>
      <c r="SAU31" s="70"/>
      <c r="SAW31" s="70"/>
      <c r="SAX31" s="71"/>
      <c r="SBD31" s="70"/>
      <c r="SBF31" s="70"/>
      <c r="SBG31" s="70"/>
      <c r="SBI31" s="70"/>
      <c r="SBJ31" s="71"/>
      <c r="SBP31" s="70"/>
      <c r="SBR31" s="70"/>
      <c r="SBS31" s="70"/>
      <c r="SBU31" s="70"/>
      <c r="SBV31" s="71"/>
      <c r="SCB31" s="70"/>
      <c r="SCD31" s="70"/>
      <c r="SCE31" s="70"/>
      <c r="SCG31" s="70"/>
      <c r="SCH31" s="71"/>
      <c r="SCN31" s="70"/>
      <c r="SCP31" s="70"/>
      <c r="SCQ31" s="70"/>
      <c r="SCS31" s="70"/>
      <c r="SCT31" s="71"/>
      <c r="SCZ31" s="70"/>
      <c r="SDB31" s="70"/>
      <c r="SDC31" s="70"/>
      <c r="SDE31" s="70"/>
      <c r="SDF31" s="71"/>
      <c r="SDL31" s="70"/>
      <c r="SDN31" s="70"/>
      <c r="SDO31" s="70"/>
      <c r="SDQ31" s="70"/>
      <c r="SDR31" s="71"/>
      <c r="SDX31" s="70"/>
      <c r="SDZ31" s="70"/>
      <c r="SEA31" s="70"/>
      <c r="SEC31" s="70"/>
      <c r="SED31" s="71"/>
      <c r="SEJ31" s="70"/>
      <c r="SEL31" s="70"/>
      <c r="SEM31" s="70"/>
      <c r="SEO31" s="70"/>
      <c r="SEP31" s="71"/>
      <c r="SEV31" s="70"/>
      <c r="SEX31" s="70"/>
      <c r="SEY31" s="70"/>
      <c r="SFA31" s="70"/>
      <c r="SFB31" s="71"/>
      <c r="SFH31" s="70"/>
      <c r="SFJ31" s="70"/>
      <c r="SFK31" s="70"/>
      <c r="SFM31" s="70"/>
      <c r="SFN31" s="71"/>
      <c r="SFT31" s="70"/>
      <c r="SFV31" s="70"/>
      <c r="SFW31" s="70"/>
      <c r="SFY31" s="70"/>
      <c r="SFZ31" s="71"/>
      <c r="SGF31" s="70"/>
      <c r="SGH31" s="70"/>
      <c r="SGI31" s="70"/>
      <c r="SGK31" s="70"/>
      <c r="SGL31" s="71"/>
      <c r="SGR31" s="70"/>
      <c r="SGT31" s="70"/>
      <c r="SGU31" s="70"/>
      <c r="SGW31" s="70"/>
      <c r="SGX31" s="71"/>
      <c r="SHD31" s="70"/>
      <c r="SHF31" s="70"/>
      <c r="SHG31" s="70"/>
      <c r="SHI31" s="70"/>
      <c r="SHJ31" s="71"/>
      <c r="SHP31" s="70"/>
      <c r="SHR31" s="70"/>
      <c r="SHS31" s="70"/>
      <c r="SHU31" s="70"/>
      <c r="SHV31" s="71"/>
      <c r="SIB31" s="70"/>
      <c r="SID31" s="70"/>
      <c r="SIE31" s="70"/>
      <c r="SIG31" s="70"/>
      <c r="SIH31" s="71"/>
      <c r="SIN31" s="70"/>
      <c r="SIP31" s="70"/>
      <c r="SIQ31" s="70"/>
      <c r="SIS31" s="70"/>
      <c r="SIT31" s="71"/>
      <c r="SIZ31" s="70"/>
      <c r="SJB31" s="70"/>
      <c r="SJC31" s="70"/>
      <c r="SJE31" s="70"/>
      <c r="SJF31" s="71"/>
      <c r="SJL31" s="70"/>
      <c r="SJN31" s="70"/>
      <c r="SJO31" s="70"/>
      <c r="SJQ31" s="70"/>
      <c r="SJR31" s="71"/>
      <c r="SJX31" s="70"/>
      <c r="SJZ31" s="70"/>
      <c r="SKA31" s="70"/>
      <c r="SKC31" s="70"/>
      <c r="SKD31" s="71"/>
      <c r="SKJ31" s="70"/>
      <c r="SKL31" s="70"/>
      <c r="SKM31" s="70"/>
      <c r="SKO31" s="70"/>
      <c r="SKP31" s="71"/>
      <c r="SKV31" s="70"/>
      <c r="SKX31" s="70"/>
      <c r="SKY31" s="70"/>
      <c r="SLA31" s="70"/>
      <c r="SLB31" s="71"/>
      <c r="SLH31" s="70"/>
      <c r="SLJ31" s="70"/>
      <c r="SLK31" s="70"/>
      <c r="SLM31" s="70"/>
      <c r="SLN31" s="71"/>
      <c r="SLT31" s="70"/>
      <c r="SLV31" s="70"/>
      <c r="SLW31" s="70"/>
      <c r="SLY31" s="70"/>
      <c r="SLZ31" s="71"/>
      <c r="SMF31" s="70"/>
      <c r="SMH31" s="70"/>
      <c r="SMI31" s="70"/>
      <c r="SMK31" s="70"/>
      <c r="SML31" s="71"/>
      <c r="SMR31" s="70"/>
      <c r="SMT31" s="70"/>
      <c r="SMU31" s="70"/>
      <c r="SMW31" s="70"/>
      <c r="SMX31" s="71"/>
      <c r="SND31" s="70"/>
      <c r="SNF31" s="70"/>
      <c r="SNG31" s="70"/>
      <c r="SNI31" s="70"/>
      <c r="SNJ31" s="71"/>
      <c r="SNP31" s="70"/>
      <c r="SNR31" s="70"/>
      <c r="SNS31" s="70"/>
      <c r="SNU31" s="70"/>
      <c r="SNV31" s="71"/>
      <c r="SOB31" s="70"/>
      <c r="SOD31" s="70"/>
      <c r="SOE31" s="70"/>
      <c r="SOG31" s="70"/>
      <c r="SOH31" s="71"/>
      <c r="SON31" s="70"/>
      <c r="SOP31" s="70"/>
      <c r="SOQ31" s="70"/>
      <c r="SOS31" s="70"/>
      <c r="SOT31" s="71"/>
      <c r="SOZ31" s="70"/>
      <c r="SPB31" s="70"/>
      <c r="SPC31" s="70"/>
      <c r="SPE31" s="70"/>
      <c r="SPF31" s="71"/>
      <c r="SPL31" s="70"/>
      <c r="SPN31" s="70"/>
      <c r="SPO31" s="70"/>
      <c r="SPQ31" s="70"/>
      <c r="SPR31" s="71"/>
      <c r="SPX31" s="70"/>
      <c r="SPZ31" s="70"/>
      <c r="SQA31" s="70"/>
      <c r="SQC31" s="70"/>
      <c r="SQD31" s="71"/>
      <c r="SQJ31" s="70"/>
      <c r="SQL31" s="70"/>
      <c r="SQM31" s="70"/>
      <c r="SQO31" s="70"/>
      <c r="SQP31" s="71"/>
      <c r="SQV31" s="70"/>
      <c r="SQX31" s="70"/>
      <c r="SQY31" s="70"/>
      <c r="SRA31" s="70"/>
      <c r="SRB31" s="71"/>
      <c r="SRH31" s="70"/>
      <c r="SRJ31" s="70"/>
      <c r="SRK31" s="70"/>
      <c r="SRM31" s="70"/>
      <c r="SRN31" s="71"/>
      <c r="SRT31" s="70"/>
      <c r="SRV31" s="70"/>
      <c r="SRW31" s="70"/>
      <c r="SRY31" s="70"/>
      <c r="SRZ31" s="71"/>
      <c r="SSF31" s="70"/>
      <c r="SSH31" s="70"/>
      <c r="SSI31" s="70"/>
      <c r="SSK31" s="70"/>
      <c r="SSL31" s="71"/>
      <c r="SSR31" s="70"/>
      <c r="SST31" s="70"/>
      <c r="SSU31" s="70"/>
      <c r="SSW31" s="70"/>
      <c r="SSX31" s="71"/>
      <c r="STD31" s="70"/>
      <c r="STF31" s="70"/>
      <c r="STG31" s="70"/>
      <c r="STI31" s="70"/>
      <c r="STJ31" s="71"/>
      <c r="STP31" s="70"/>
      <c r="STR31" s="70"/>
      <c r="STS31" s="70"/>
      <c r="STU31" s="70"/>
      <c r="STV31" s="71"/>
      <c r="SUB31" s="70"/>
      <c r="SUD31" s="70"/>
      <c r="SUE31" s="70"/>
      <c r="SUG31" s="70"/>
      <c r="SUH31" s="71"/>
      <c r="SUN31" s="70"/>
      <c r="SUP31" s="70"/>
      <c r="SUQ31" s="70"/>
      <c r="SUS31" s="70"/>
      <c r="SUT31" s="71"/>
      <c r="SUZ31" s="70"/>
      <c r="SVB31" s="70"/>
      <c r="SVC31" s="70"/>
      <c r="SVE31" s="70"/>
      <c r="SVF31" s="71"/>
      <c r="SVL31" s="70"/>
      <c r="SVN31" s="70"/>
      <c r="SVO31" s="70"/>
      <c r="SVQ31" s="70"/>
      <c r="SVR31" s="71"/>
      <c r="SVX31" s="70"/>
      <c r="SVZ31" s="70"/>
      <c r="SWA31" s="70"/>
      <c r="SWC31" s="70"/>
      <c r="SWD31" s="71"/>
      <c r="SWJ31" s="70"/>
      <c r="SWL31" s="70"/>
      <c r="SWM31" s="70"/>
      <c r="SWO31" s="70"/>
      <c r="SWP31" s="71"/>
      <c r="SWV31" s="70"/>
      <c r="SWX31" s="70"/>
      <c r="SWY31" s="70"/>
      <c r="SXA31" s="70"/>
      <c r="SXB31" s="71"/>
      <c r="SXH31" s="70"/>
      <c r="SXJ31" s="70"/>
      <c r="SXK31" s="70"/>
      <c r="SXM31" s="70"/>
      <c r="SXN31" s="71"/>
      <c r="SXT31" s="70"/>
      <c r="SXV31" s="70"/>
      <c r="SXW31" s="70"/>
      <c r="SXY31" s="70"/>
      <c r="SXZ31" s="71"/>
      <c r="SYF31" s="70"/>
      <c r="SYH31" s="70"/>
      <c r="SYI31" s="70"/>
      <c r="SYK31" s="70"/>
      <c r="SYL31" s="71"/>
      <c r="SYR31" s="70"/>
      <c r="SYT31" s="70"/>
      <c r="SYU31" s="70"/>
      <c r="SYW31" s="70"/>
      <c r="SYX31" s="71"/>
      <c r="SZD31" s="70"/>
      <c r="SZF31" s="70"/>
      <c r="SZG31" s="70"/>
      <c r="SZI31" s="70"/>
      <c r="SZJ31" s="71"/>
      <c r="SZP31" s="70"/>
      <c r="SZR31" s="70"/>
      <c r="SZS31" s="70"/>
      <c r="SZU31" s="70"/>
      <c r="SZV31" s="71"/>
      <c r="TAB31" s="70"/>
      <c r="TAD31" s="70"/>
      <c r="TAE31" s="70"/>
      <c r="TAG31" s="70"/>
      <c r="TAH31" s="71"/>
      <c r="TAN31" s="70"/>
      <c r="TAP31" s="70"/>
      <c r="TAQ31" s="70"/>
      <c r="TAS31" s="70"/>
      <c r="TAT31" s="71"/>
      <c r="TAZ31" s="70"/>
      <c r="TBB31" s="70"/>
      <c r="TBC31" s="70"/>
      <c r="TBE31" s="70"/>
      <c r="TBF31" s="71"/>
      <c r="TBL31" s="70"/>
      <c r="TBN31" s="70"/>
      <c r="TBO31" s="70"/>
      <c r="TBQ31" s="70"/>
      <c r="TBR31" s="71"/>
      <c r="TBX31" s="70"/>
      <c r="TBZ31" s="70"/>
      <c r="TCA31" s="70"/>
      <c r="TCC31" s="70"/>
      <c r="TCD31" s="71"/>
      <c r="TCJ31" s="70"/>
      <c r="TCL31" s="70"/>
      <c r="TCM31" s="70"/>
      <c r="TCO31" s="70"/>
      <c r="TCP31" s="71"/>
      <c r="TCV31" s="70"/>
      <c r="TCX31" s="70"/>
      <c r="TCY31" s="70"/>
      <c r="TDA31" s="70"/>
      <c r="TDB31" s="71"/>
      <c r="TDH31" s="70"/>
      <c r="TDJ31" s="70"/>
      <c r="TDK31" s="70"/>
      <c r="TDM31" s="70"/>
      <c r="TDN31" s="71"/>
      <c r="TDT31" s="70"/>
      <c r="TDV31" s="70"/>
      <c r="TDW31" s="70"/>
      <c r="TDY31" s="70"/>
      <c r="TDZ31" s="71"/>
      <c r="TEF31" s="70"/>
      <c r="TEH31" s="70"/>
      <c r="TEI31" s="70"/>
      <c r="TEK31" s="70"/>
      <c r="TEL31" s="71"/>
      <c r="TER31" s="70"/>
      <c r="TET31" s="70"/>
      <c r="TEU31" s="70"/>
      <c r="TEW31" s="70"/>
      <c r="TEX31" s="71"/>
      <c r="TFD31" s="70"/>
      <c r="TFF31" s="70"/>
      <c r="TFG31" s="70"/>
      <c r="TFI31" s="70"/>
      <c r="TFJ31" s="71"/>
      <c r="TFP31" s="70"/>
      <c r="TFR31" s="70"/>
      <c r="TFS31" s="70"/>
      <c r="TFU31" s="70"/>
      <c r="TFV31" s="71"/>
      <c r="TGB31" s="70"/>
      <c r="TGD31" s="70"/>
      <c r="TGE31" s="70"/>
      <c r="TGG31" s="70"/>
      <c r="TGH31" s="71"/>
      <c r="TGN31" s="70"/>
      <c r="TGP31" s="70"/>
      <c r="TGQ31" s="70"/>
      <c r="TGS31" s="70"/>
      <c r="TGT31" s="71"/>
      <c r="TGZ31" s="70"/>
      <c r="THB31" s="70"/>
      <c r="THC31" s="70"/>
      <c r="THE31" s="70"/>
      <c r="THF31" s="71"/>
      <c r="THL31" s="70"/>
      <c r="THN31" s="70"/>
      <c r="THO31" s="70"/>
      <c r="THQ31" s="70"/>
      <c r="THR31" s="71"/>
      <c r="THX31" s="70"/>
      <c r="THZ31" s="70"/>
      <c r="TIA31" s="70"/>
      <c r="TIC31" s="70"/>
      <c r="TID31" s="71"/>
      <c r="TIJ31" s="70"/>
      <c r="TIL31" s="70"/>
      <c r="TIM31" s="70"/>
      <c r="TIO31" s="70"/>
      <c r="TIP31" s="71"/>
      <c r="TIV31" s="70"/>
      <c r="TIX31" s="70"/>
      <c r="TIY31" s="70"/>
      <c r="TJA31" s="70"/>
      <c r="TJB31" s="71"/>
      <c r="TJH31" s="70"/>
      <c r="TJJ31" s="70"/>
      <c r="TJK31" s="70"/>
      <c r="TJM31" s="70"/>
      <c r="TJN31" s="71"/>
      <c r="TJT31" s="70"/>
      <c r="TJV31" s="70"/>
      <c r="TJW31" s="70"/>
      <c r="TJY31" s="70"/>
      <c r="TJZ31" s="71"/>
      <c r="TKF31" s="70"/>
      <c r="TKH31" s="70"/>
      <c r="TKI31" s="70"/>
      <c r="TKK31" s="70"/>
      <c r="TKL31" s="71"/>
      <c r="TKR31" s="70"/>
      <c r="TKT31" s="70"/>
      <c r="TKU31" s="70"/>
      <c r="TKW31" s="70"/>
      <c r="TKX31" s="71"/>
      <c r="TLD31" s="70"/>
      <c r="TLF31" s="70"/>
      <c r="TLG31" s="70"/>
      <c r="TLI31" s="70"/>
      <c r="TLJ31" s="71"/>
      <c r="TLP31" s="70"/>
      <c r="TLR31" s="70"/>
      <c r="TLS31" s="70"/>
      <c r="TLU31" s="70"/>
      <c r="TLV31" s="71"/>
      <c r="TMB31" s="70"/>
      <c r="TMD31" s="70"/>
      <c r="TME31" s="70"/>
      <c r="TMG31" s="70"/>
      <c r="TMH31" s="71"/>
      <c r="TMN31" s="70"/>
      <c r="TMP31" s="70"/>
      <c r="TMQ31" s="70"/>
      <c r="TMS31" s="70"/>
      <c r="TMT31" s="71"/>
      <c r="TMZ31" s="70"/>
      <c r="TNB31" s="70"/>
      <c r="TNC31" s="70"/>
      <c r="TNE31" s="70"/>
      <c r="TNF31" s="71"/>
      <c r="TNL31" s="70"/>
      <c r="TNN31" s="70"/>
      <c r="TNO31" s="70"/>
      <c r="TNQ31" s="70"/>
      <c r="TNR31" s="71"/>
      <c r="TNX31" s="70"/>
      <c r="TNZ31" s="70"/>
      <c r="TOA31" s="70"/>
      <c r="TOC31" s="70"/>
      <c r="TOD31" s="71"/>
      <c r="TOJ31" s="70"/>
      <c r="TOL31" s="70"/>
      <c r="TOM31" s="70"/>
      <c r="TOO31" s="70"/>
      <c r="TOP31" s="71"/>
      <c r="TOV31" s="70"/>
      <c r="TOX31" s="70"/>
      <c r="TOY31" s="70"/>
      <c r="TPA31" s="70"/>
      <c r="TPB31" s="71"/>
      <c r="TPH31" s="70"/>
      <c r="TPJ31" s="70"/>
      <c r="TPK31" s="70"/>
      <c r="TPM31" s="70"/>
      <c r="TPN31" s="71"/>
      <c r="TPT31" s="70"/>
      <c r="TPV31" s="70"/>
      <c r="TPW31" s="70"/>
      <c r="TPY31" s="70"/>
      <c r="TPZ31" s="71"/>
      <c r="TQF31" s="70"/>
      <c r="TQH31" s="70"/>
      <c r="TQI31" s="70"/>
      <c r="TQK31" s="70"/>
      <c r="TQL31" s="71"/>
      <c r="TQR31" s="70"/>
      <c r="TQT31" s="70"/>
      <c r="TQU31" s="70"/>
      <c r="TQW31" s="70"/>
      <c r="TQX31" s="71"/>
      <c r="TRD31" s="70"/>
      <c r="TRF31" s="70"/>
      <c r="TRG31" s="70"/>
      <c r="TRI31" s="70"/>
      <c r="TRJ31" s="71"/>
      <c r="TRP31" s="70"/>
      <c r="TRR31" s="70"/>
      <c r="TRS31" s="70"/>
      <c r="TRU31" s="70"/>
      <c r="TRV31" s="71"/>
      <c r="TSB31" s="70"/>
      <c r="TSD31" s="70"/>
      <c r="TSE31" s="70"/>
      <c r="TSG31" s="70"/>
      <c r="TSH31" s="71"/>
      <c r="TSN31" s="70"/>
      <c r="TSP31" s="70"/>
      <c r="TSQ31" s="70"/>
      <c r="TSS31" s="70"/>
      <c r="TST31" s="71"/>
      <c r="TSZ31" s="70"/>
      <c r="TTB31" s="70"/>
      <c r="TTC31" s="70"/>
      <c r="TTE31" s="70"/>
      <c r="TTF31" s="71"/>
      <c r="TTL31" s="70"/>
      <c r="TTN31" s="70"/>
      <c r="TTO31" s="70"/>
      <c r="TTQ31" s="70"/>
      <c r="TTR31" s="71"/>
      <c r="TTX31" s="70"/>
      <c r="TTZ31" s="70"/>
      <c r="TUA31" s="70"/>
      <c r="TUC31" s="70"/>
      <c r="TUD31" s="71"/>
      <c r="TUJ31" s="70"/>
      <c r="TUL31" s="70"/>
      <c r="TUM31" s="70"/>
      <c r="TUO31" s="70"/>
      <c r="TUP31" s="71"/>
      <c r="TUV31" s="70"/>
      <c r="TUX31" s="70"/>
      <c r="TUY31" s="70"/>
      <c r="TVA31" s="70"/>
      <c r="TVB31" s="71"/>
      <c r="TVH31" s="70"/>
      <c r="TVJ31" s="70"/>
      <c r="TVK31" s="70"/>
      <c r="TVM31" s="70"/>
      <c r="TVN31" s="71"/>
      <c r="TVT31" s="70"/>
      <c r="TVV31" s="70"/>
      <c r="TVW31" s="70"/>
      <c r="TVY31" s="70"/>
      <c r="TVZ31" s="71"/>
      <c r="TWF31" s="70"/>
      <c r="TWH31" s="70"/>
      <c r="TWI31" s="70"/>
      <c r="TWK31" s="70"/>
      <c r="TWL31" s="71"/>
      <c r="TWR31" s="70"/>
      <c r="TWT31" s="70"/>
      <c r="TWU31" s="70"/>
      <c r="TWW31" s="70"/>
      <c r="TWX31" s="71"/>
      <c r="TXD31" s="70"/>
      <c r="TXF31" s="70"/>
      <c r="TXG31" s="70"/>
      <c r="TXI31" s="70"/>
      <c r="TXJ31" s="71"/>
      <c r="TXP31" s="70"/>
      <c r="TXR31" s="70"/>
      <c r="TXS31" s="70"/>
      <c r="TXU31" s="70"/>
      <c r="TXV31" s="71"/>
      <c r="TYB31" s="70"/>
      <c r="TYD31" s="70"/>
      <c r="TYE31" s="70"/>
      <c r="TYG31" s="70"/>
      <c r="TYH31" s="71"/>
      <c r="TYN31" s="70"/>
      <c r="TYP31" s="70"/>
      <c r="TYQ31" s="70"/>
      <c r="TYS31" s="70"/>
      <c r="TYT31" s="71"/>
      <c r="TYZ31" s="70"/>
      <c r="TZB31" s="70"/>
      <c r="TZC31" s="70"/>
      <c r="TZE31" s="70"/>
      <c r="TZF31" s="71"/>
      <c r="TZL31" s="70"/>
      <c r="TZN31" s="70"/>
      <c r="TZO31" s="70"/>
      <c r="TZQ31" s="70"/>
      <c r="TZR31" s="71"/>
      <c r="TZX31" s="70"/>
      <c r="TZZ31" s="70"/>
      <c r="UAA31" s="70"/>
      <c r="UAC31" s="70"/>
      <c r="UAD31" s="71"/>
      <c r="UAJ31" s="70"/>
      <c r="UAL31" s="70"/>
      <c r="UAM31" s="70"/>
      <c r="UAO31" s="70"/>
      <c r="UAP31" s="71"/>
      <c r="UAV31" s="70"/>
      <c r="UAX31" s="70"/>
      <c r="UAY31" s="70"/>
      <c r="UBA31" s="70"/>
      <c r="UBB31" s="71"/>
      <c r="UBH31" s="70"/>
      <c r="UBJ31" s="70"/>
      <c r="UBK31" s="70"/>
      <c r="UBM31" s="70"/>
      <c r="UBN31" s="71"/>
      <c r="UBT31" s="70"/>
      <c r="UBV31" s="70"/>
      <c r="UBW31" s="70"/>
      <c r="UBY31" s="70"/>
      <c r="UBZ31" s="71"/>
      <c r="UCF31" s="70"/>
      <c r="UCH31" s="70"/>
      <c r="UCI31" s="70"/>
      <c r="UCK31" s="70"/>
      <c r="UCL31" s="71"/>
      <c r="UCR31" s="70"/>
      <c r="UCT31" s="70"/>
      <c r="UCU31" s="70"/>
      <c r="UCW31" s="70"/>
      <c r="UCX31" s="71"/>
      <c r="UDD31" s="70"/>
      <c r="UDF31" s="70"/>
      <c r="UDG31" s="70"/>
      <c r="UDI31" s="70"/>
      <c r="UDJ31" s="71"/>
      <c r="UDP31" s="70"/>
      <c r="UDR31" s="70"/>
      <c r="UDS31" s="70"/>
      <c r="UDU31" s="70"/>
      <c r="UDV31" s="71"/>
      <c r="UEB31" s="70"/>
      <c r="UED31" s="70"/>
      <c r="UEE31" s="70"/>
      <c r="UEG31" s="70"/>
      <c r="UEH31" s="71"/>
      <c r="UEN31" s="70"/>
      <c r="UEP31" s="70"/>
      <c r="UEQ31" s="70"/>
      <c r="UES31" s="70"/>
      <c r="UET31" s="71"/>
      <c r="UEZ31" s="70"/>
      <c r="UFB31" s="70"/>
      <c r="UFC31" s="70"/>
      <c r="UFE31" s="70"/>
      <c r="UFF31" s="71"/>
      <c r="UFL31" s="70"/>
      <c r="UFN31" s="70"/>
      <c r="UFO31" s="70"/>
      <c r="UFQ31" s="70"/>
      <c r="UFR31" s="71"/>
      <c r="UFX31" s="70"/>
      <c r="UFZ31" s="70"/>
      <c r="UGA31" s="70"/>
      <c r="UGC31" s="70"/>
      <c r="UGD31" s="71"/>
      <c r="UGJ31" s="70"/>
      <c r="UGL31" s="70"/>
      <c r="UGM31" s="70"/>
      <c r="UGO31" s="70"/>
      <c r="UGP31" s="71"/>
      <c r="UGV31" s="70"/>
      <c r="UGX31" s="70"/>
      <c r="UGY31" s="70"/>
      <c r="UHA31" s="70"/>
      <c r="UHB31" s="71"/>
      <c r="UHH31" s="70"/>
      <c r="UHJ31" s="70"/>
      <c r="UHK31" s="70"/>
      <c r="UHM31" s="70"/>
      <c r="UHN31" s="71"/>
      <c r="UHT31" s="70"/>
      <c r="UHV31" s="70"/>
      <c r="UHW31" s="70"/>
      <c r="UHY31" s="70"/>
      <c r="UHZ31" s="71"/>
      <c r="UIF31" s="70"/>
      <c r="UIH31" s="70"/>
      <c r="UII31" s="70"/>
      <c r="UIK31" s="70"/>
      <c r="UIL31" s="71"/>
      <c r="UIR31" s="70"/>
      <c r="UIT31" s="70"/>
      <c r="UIU31" s="70"/>
      <c r="UIW31" s="70"/>
      <c r="UIX31" s="71"/>
      <c r="UJD31" s="70"/>
      <c r="UJF31" s="70"/>
      <c r="UJG31" s="70"/>
      <c r="UJI31" s="70"/>
      <c r="UJJ31" s="71"/>
      <c r="UJP31" s="70"/>
      <c r="UJR31" s="70"/>
      <c r="UJS31" s="70"/>
      <c r="UJU31" s="70"/>
      <c r="UJV31" s="71"/>
      <c r="UKB31" s="70"/>
      <c r="UKD31" s="70"/>
      <c r="UKE31" s="70"/>
      <c r="UKG31" s="70"/>
      <c r="UKH31" s="71"/>
      <c r="UKN31" s="70"/>
      <c r="UKP31" s="70"/>
      <c r="UKQ31" s="70"/>
      <c r="UKS31" s="70"/>
      <c r="UKT31" s="71"/>
      <c r="UKZ31" s="70"/>
      <c r="ULB31" s="70"/>
      <c r="ULC31" s="70"/>
      <c r="ULE31" s="70"/>
      <c r="ULF31" s="71"/>
      <c r="ULL31" s="70"/>
      <c r="ULN31" s="70"/>
      <c r="ULO31" s="70"/>
      <c r="ULQ31" s="70"/>
      <c r="ULR31" s="71"/>
      <c r="ULX31" s="70"/>
      <c r="ULZ31" s="70"/>
      <c r="UMA31" s="70"/>
      <c r="UMC31" s="70"/>
      <c r="UMD31" s="71"/>
      <c r="UMJ31" s="70"/>
      <c r="UML31" s="70"/>
      <c r="UMM31" s="70"/>
      <c r="UMO31" s="70"/>
      <c r="UMP31" s="71"/>
      <c r="UMV31" s="70"/>
      <c r="UMX31" s="70"/>
      <c r="UMY31" s="70"/>
      <c r="UNA31" s="70"/>
      <c r="UNB31" s="71"/>
      <c r="UNH31" s="70"/>
      <c r="UNJ31" s="70"/>
      <c r="UNK31" s="70"/>
      <c r="UNM31" s="70"/>
      <c r="UNN31" s="71"/>
      <c r="UNT31" s="70"/>
      <c r="UNV31" s="70"/>
      <c r="UNW31" s="70"/>
      <c r="UNY31" s="70"/>
      <c r="UNZ31" s="71"/>
      <c r="UOF31" s="70"/>
      <c r="UOH31" s="70"/>
      <c r="UOI31" s="70"/>
      <c r="UOK31" s="70"/>
      <c r="UOL31" s="71"/>
      <c r="UOR31" s="70"/>
      <c r="UOT31" s="70"/>
      <c r="UOU31" s="70"/>
      <c r="UOW31" s="70"/>
      <c r="UOX31" s="71"/>
      <c r="UPD31" s="70"/>
      <c r="UPF31" s="70"/>
      <c r="UPG31" s="70"/>
      <c r="UPI31" s="70"/>
      <c r="UPJ31" s="71"/>
      <c r="UPP31" s="70"/>
      <c r="UPR31" s="70"/>
      <c r="UPS31" s="70"/>
      <c r="UPU31" s="70"/>
      <c r="UPV31" s="71"/>
      <c r="UQB31" s="70"/>
      <c r="UQD31" s="70"/>
      <c r="UQE31" s="70"/>
      <c r="UQG31" s="70"/>
      <c r="UQH31" s="71"/>
      <c r="UQN31" s="70"/>
      <c r="UQP31" s="70"/>
      <c r="UQQ31" s="70"/>
      <c r="UQS31" s="70"/>
      <c r="UQT31" s="71"/>
      <c r="UQZ31" s="70"/>
      <c r="URB31" s="70"/>
      <c r="URC31" s="70"/>
      <c r="URE31" s="70"/>
      <c r="URF31" s="71"/>
      <c r="URL31" s="70"/>
      <c r="URN31" s="70"/>
      <c r="URO31" s="70"/>
      <c r="URQ31" s="70"/>
      <c r="URR31" s="71"/>
      <c r="URX31" s="70"/>
      <c r="URZ31" s="70"/>
      <c r="USA31" s="70"/>
      <c r="USC31" s="70"/>
      <c r="USD31" s="71"/>
      <c r="USJ31" s="70"/>
      <c r="USL31" s="70"/>
      <c r="USM31" s="70"/>
      <c r="USO31" s="70"/>
      <c r="USP31" s="71"/>
      <c r="USV31" s="70"/>
      <c r="USX31" s="70"/>
      <c r="USY31" s="70"/>
      <c r="UTA31" s="70"/>
      <c r="UTB31" s="71"/>
      <c r="UTH31" s="70"/>
      <c r="UTJ31" s="70"/>
      <c r="UTK31" s="70"/>
      <c r="UTM31" s="70"/>
      <c r="UTN31" s="71"/>
      <c r="UTT31" s="70"/>
      <c r="UTV31" s="70"/>
      <c r="UTW31" s="70"/>
      <c r="UTY31" s="70"/>
      <c r="UTZ31" s="71"/>
      <c r="UUF31" s="70"/>
      <c r="UUH31" s="70"/>
      <c r="UUI31" s="70"/>
      <c r="UUK31" s="70"/>
      <c r="UUL31" s="71"/>
      <c r="UUR31" s="70"/>
      <c r="UUT31" s="70"/>
      <c r="UUU31" s="70"/>
      <c r="UUW31" s="70"/>
      <c r="UUX31" s="71"/>
      <c r="UVD31" s="70"/>
      <c r="UVF31" s="70"/>
      <c r="UVG31" s="70"/>
      <c r="UVI31" s="70"/>
      <c r="UVJ31" s="71"/>
      <c r="UVP31" s="70"/>
      <c r="UVR31" s="70"/>
      <c r="UVS31" s="70"/>
      <c r="UVU31" s="70"/>
      <c r="UVV31" s="71"/>
      <c r="UWB31" s="70"/>
      <c r="UWD31" s="70"/>
      <c r="UWE31" s="70"/>
      <c r="UWG31" s="70"/>
      <c r="UWH31" s="71"/>
      <c r="UWN31" s="70"/>
      <c r="UWP31" s="70"/>
      <c r="UWQ31" s="70"/>
      <c r="UWS31" s="70"/>
      <c r="UWT31" s="71"/>
      <c r="UWZ31" s="70"/>
      <c r="UXB31" s="70"/>
      <c r="UXC31" s="70"/>
      <c r="UXE31" s="70"/>
      <c r="UXF31" s="71"/>
      <c r="UXL31" s="70"/>
      <c r="UXN31" s="70"/>
      <c r="UXO31" s="70"/>
      <c r="UXQ31" s="70"/>
      <c r="UXR31" s="71"/>
      <c r="UXX31" s="70"/>
      <c r="UXZ31" s="70"/>
      <c r="UYA31" s="70"/>
      <c r="UYC31" s="70"/>
      <c r="UYD31" s="71"/>
      <c r="UYJ31" s="70"/>
      <c r="UYL31" s="70"/>
      <c r="UYM31" s="70"/>
      <c r="UYO31" s="70"/>
      <c r="UYP31" s="71"/>
      <c r="UYV31" s="70"/>
      <c r="UYX31" s="70"/>
      <c r="UYY31" s="70"/>
      <c r="UZA31" s="70"/>
      <c r="UZB31" s="71"/>
      <c r="UZH31" s="70"/>
      <c r="UZJ31" s="70"/>
      <c r="UZK31" s="70"/>
      <c r="UZM31" s="70"/>
      <c r="UZN31" s="71"/>
      <c r="UZT31" s="70"/>
      <c r="UZV31" s="70"/>
      <c r="UZW31" s="70"/>
      <c r="UZY31" s="70"/>
      <c r="UZZ31" s="71"/>
      <c r="VAF31" s="70"/>
      <c r="VAH31" s="70"/>
      <c r="VAI31" s="70"/>
      <c r="VAK31" s="70"/>
      <c r="VAL31" s="71"/>
      <c r="VAR31" s="70"/>
      <c r="VAT31" s="70"/>
      <c r="VAU31" s="70"/>
      <c r="VAW31" s="70"/>
      <c r="VAX31" s="71"/>
      <c r="VBD31" s="70"/>
      <c r="VBF31" s="70"/>
      <c r="VBG31" s="70"/>
      <c r="VBI31" s="70"/>
      <c r="VBJ31" s="71"/>
      <c r="VBP31" s="70"/>
      <c r="VBR31" s="70"/>
      <c r="VBS31" s="70"/>
      <c r="VBU31" s="70"/>
      <c r="VBV31" s="71"/>
      <c r="VCB31" s="70"/>
      <c r="VCD31" s="70"/>
      <c r="VCE31" s="70"/>
      <c r="VCG31" s="70"/>
      <c r="VCH31" s="71"/>
      <c r="VCN31" s="70"/>
      <c r="VCP31" s="70"/>
      <c r="VCQ31" s="70"/>
      <c r="VCS31" s="70"/>
      <c r="VCT31" s="71"/>
      <c r="VCZ31" s="70"/>
      <c r="VDB31" s="70"/>
      <c r="VDC31" s="70"/>
      <c r="VDE31" s="70"/>
      <c r="VDF31" s="71"/>
      <c r="VDL31" s="70"/>
      <c r="VDN31" s="70"/>
      <c r="VDO31" s="70"/>
      <c r="VDQ31" s="70"/>
      <c r="VDR31" s="71"/>
      <c r="VDX31" s="70"/>
      <c r="VDZ31" s="70"/>
      <c r="VEA31" s="70"/>
      <c r="VEC31" s="70"/>
      <c r="VED31" s="71"/>
      <c r="VEJ31" s="70"/>
      <c r="VEL31" s="70"/>
      <c r="VEM31" s="70"/>
      <c r="VEO31" s="70"/>
      <c r="VEP31" s="71"/>
      <c r="VEV31" s="70"/>
      <c r="VEX31" s="70"/>
      <c r="VEY31" s="70"/>
      <c r="VFA31" s="70"/>
      <c r="VFB31" s="71"/>
      <c r="VFH31" s="70"/>
      <c r="VFJ31" s="70"/>
      <c r="VFK31" s="70"/>
      <c r="VFM31" s="70"/>
      <c r="VFN31" s="71"/>
      <c r="VFT31" s="70"/>
      <c r="VFV31" s="70"/>
      <c r="VFW31" s="70"/>
      <c r="VFY31" s="70"/>
      <c r="VFZ31" s="71"/>
      <c r="VGF31" s="70"/>
      <c r="VGH31" s="70"/>
      <c r="VGI31" s="70"/>
      <c r="VGK31" s="70"/>
      <c r="VGL31" s="71"/>
      <c r="VGR31" s="70"/>
      <c r="VGT31" s="70"/>
      <c r="VGU31" s="70"/>
      <c r="VGW31" s="70"/>
      <c r="VGX31" s="71"/>
      <c r="VHD31" s="70"/>
      <c r="VHF31" s="70"/>
      <c r="VHG31" s="70"/>
      <c r="VHI31" s="70"/>
      <c r="VHJ31" s="71"/>
      <c r="VHP31" s="70"/>
      <c r="VHR31" s="70"/>
      <c r="VHS31" s="70"/>
      <c r="VHU31" s="70"/>
      <c r="VHV31" s="71"/>
      <c r="VIB31" s="70"/>
      <c r="VID31" s="70"/>
      <c r="VIE31" s="70"/>
      <c r="VIG31" s="70"/>
      <c r="VIH31" s="71"/>
      <c r="VIN31" s="70"/>
      <c r="VIP31" s="70"/>
      <c r="VIQ31" s="70"/>
      <c r="VIS31" s="70"/>
      <c r="VIT31" s="71"/>
      <c r="VIZ31" s="70"/>
      <c r="VJB31" s="70"/>
      <c r="VJC31" s="70"/>
      <c r="VJE31" s="70"/>
      <c r="VJF31" s="71"/>
      <c r="VJL31" s="70"/>
      <c r="VJN31" s="70"/>
      <c r="VJO31" s="70"/>
      <c r="VJQ31" s="70"/>
      <c r="VJR31" s="71"/>
      <c r="VJX31" s="70"/>
      <c r="VJZ31" s="70"/>
      <c r="VKA31" s="70"/>
      <c r="VKC31" s="70"/>
      <c r="VKD31" s="71"/>
      <c r="VKJ31" s="70"/>
      <c r="VKL31" s="70"/>
      <c r="VKM31" s="70"/>
      <c r="VKO31" s="70"/>
      <c r="VKP31" s="71"/>
      <c r="VKV31" s="70"/>
      <c r="VKX31" s="70"/>
      <c r="VKY31" s="70"/>
      <c r="VLA31" s="70"/>
      <c r="VLB31" s="71"/>
      <c r="VLH31" s="70"/>
      <c r="VLJ31" s="70"/>
      <c r="VLK31" s="70"/>
      <c r="VLM31" s="70"/>
      <c r="VLN31" s="71"/>
      <c r="VLT31" s="70"/>
      <c r="VLV31" s="70"/>
      <c r="VLW31" s="70"/>
      <c r="VLY31" s="70"/>
      <c r="VLZ31" s="71"/>
      <c r="VMF31" s="70"/>
      <c r="VMH31" s="70"/>
      <c r="VMI31" s="70"/>
      <c r="VMK31" s="70"/>
      <c r="VML31" s="71"/>
      <c r="VMR31" s="70"/>
      <c r="VMT31" s="70"/>
      <c r="VMU31" s="70"/>
      <c r="VMW31" s="70"/>
      <c r="VMX31" s="71"/>
      <c r="VND31" s="70"/>
      <c r="VNF31" s="70"/>
      <c r="VNG31" s="70"/>
      <c r="VNI31" s="70"/>
      <c r="VNJ31" s="71"/>
      <c r="VNP31" s="70"/>
      <c r="VNR31" s="70"/>
      <c r="VNS31" s="70"/>
      <c r="VNU31" s="70"/>
      <c r="VNV31" s="71"/>
      <c r="VOB31" s="70"/>
      <c r="VOD31" s="70"/>
      <c r="VOE31" s="70"/>
      <c r="VOG31" s="70"/>
      <c r="VOH31" s="71"/>
      <c r="VON31" s="70"/>
      <c r="VOP31" s="70"/>
      <c r="VOQ31" s="70"/>
      <c r="VOS31" s="70"/>
      <c r="VOT31" s="71"/>
      <c r="VOZ31" s="70"/>
      <c r="VPB31" s="70"/>
      <c r="VPC31" s="70"/>
      <c r="VPE31" s="70"/>
      <c r="VPF31" s="71"/>
      <c r="VPL31" s="70"/>
      <c r="VPN31" s="70"/>
      <c r="VPO31" s="70"/>
      <c r="VPQ31" s="70"/>
      <c r="VPR31" s="71"/>
      <c r="VPX31" s="70"/>
      <c r="VPZ31" s="70"/>
      <c r="VQA31" s="70"/>
      <c r="VQC31" s="70"/>
      <c r="VQD31" s="71"/>
      <c r="VQJ31" s="70"/>
      <c r="VQL31" s="70"/>
      <c r="VQM31" s="70"/>
      <c r="VQO31" s="70"/>
      <c r="VQP31" s="71"/>
      <c r="VQV31" s="70"/>
      <c r="VQX31" s="70"/>
      <c r="VQY31" s="70"/>
      <c r="VRA31" s="70"/>
      <c r="VRB31" s="71"/>
      <c r="VRH31" s="70"/>
      <c r="VRJ31" s="70"/>
      <c r="VRK31" s="70"/>
      <c r="VRM31" s="70"/>
      <c r="VRN31" s="71"/>
      <c r="VRT31" s="70"/>
      <c r="VRV31" s="70"/>
      <c r="VRW31" s="70"/>
      <c r="VRY31" s="70"/>
      <c r="VRZ31" s="71"/>
      <c r="VSF31" s="70"/>
      <c r="VSH31" s="70"/>
      <c r="VSI31" s="70"/>
      <c r="VSK31" s="70"/>
      <c r="VSL31" s="71"/>
      <c r="VSR31" s="70"/>
      <c r="VST31" s="70"/>
      <c r="VSU31" s="70"/>
      <c r="VSW31" s="70"/>
      <c r="VSX31" s="71"/>
      <c r="VTD31" s="70"/>
      <c r="VTF31" s="70"/>
      <c r="VTG31" s="70"/>
      <c r="VTI31" s="70"/>
      <c r="VTJ31" s="71"/>
      <c r="VTP31" s="70"/>
      <c r="VTR31" s="70"/>
      <c r="VTS31" s="70"/>
      <c r="VTU31" s="70"/>
      <c r="VTV31" s="71"/>
      <c r="VUB31" s="70"/>
      <c r="VUD31" s="70"/>
      <c r="VUE31" s="70"/>
      <c r="VUG31" s="70"/>
      <c r="VUH31" s="71"/>
      <c r="VUN31" s="70"/>
      <c r="VUP31" s="70"/>
      <c r="VUQ31" s="70"/>
      <c r="VUS31" s="70"/>
      <c r="VUT31" s="71"/>
      <c r="VUZ31" s="70"/>
      <c r="VVB31" s="70"/>
      <c r="VVC31" s="70"/>
      <c r="VVE31" s="70"/>
      <c r="VVF31" s="71"/>
      <c r="VVL31" s="70"/>
      <c r="VVN31" s="70"/>
      <c r="VVO31" s="70"/>
      <c r="VVQ31" s="70"/>
      <c r="VVR31" s="71"/>
      <c r="VVX31" s="70"/>
      <c r="VVZ31" s="70"/>
      <c r="VWA31" s="70"/>
      <c r="VWC31" s="70"/>
      <c r="VWD31" s="71"/>
      <c r="VWJ31" s="70"/>
      <c r="VWL31" s="70"/>
      <c r="VWM31" s="70"/>
      <c r="VWO31" s="70"/>
      <c r="VWP31" s="71"/>
      <c r="VWV31" s="70"/>
      <c r="VWX31" s="70"/>
      <c r="VWY31" s="70"/>
      <c r="VXA31" s="70"/>
      <c r="VXB31" s="71"/>
      <c r="VXH31" s="70"/>
      <c r="VXJ31" s="70"/>
      <c r="VXK31" s="70"/>
      <c r="VXM31" s="70"/>
      <c r="VXN31" s="71"/>
      <c r="VXT31" s="70"/>
      <c r="VXV31" s="70"/>
      <c r="VXW31" s="70"/>
      <c r="VXY31" s="70"/>
      <c r="VXZ31" s="71"/>
      <c r="VYF31" s="70"/>
      <c r="VYH31" s="70"/>
      <c r="VYI31" s="70"/>
      <c r="VYK31" s="70"/>
      <c r="VYL31" s="71"/>
      <c r="VYR31" s="70"/>
      <c r="VYT31" s="70"/>
      <c r="VYU31" s="70"/>
      <c r="VYW31" s="70"/>
      <c r="VYX31" s="71"/>
      <c r="VZD31" s="70"/>
      <c r="VZF31" s="70"/>
      <c r="VZG31" s="70"/>
      <c r="VZI31" s="70"/>
      <c r="VZJ31" s="71"/>
      <c r="VZP31" s="70"/>
      <c r="VZR31" s="70"/>
      <c r="VZS31" s="70"/>
      <c r="VZU31" s="70"/>
      <c r="VZV31" s="71"/>
      <c r="WAB31" s="70"/>
      <c r="WAD31" s="70"/>
      <c r="WAE31" s="70"/>
      <c r="WAG31" s="70"/>
      <c r="WAH31" s="71"/>
      <c r="WAN31" s="70"/>
      <c r="WAP31" s="70"/>
      <c r="WAQ31" s="70"/>
      <c r="WAS31" s="70"/>
      <c r="WAT31" s="71"/>
      <c r="WAZ31" s="70"/>
      <c r="WBB31" s="70"/>
      <c r="WBC31" s="70"/>
      <c r="WBE31" s="70"/>
      <c r="WBF31" s="71"/>
      <c r="WBL31" s="70"/>
      <c r="WBN31" s="70"/>
      <c r="WBO31" s="70"/>
      <c r="WBQ31" s="70"/>
      <c r="WBR31" s="71"/>
      <c r="WBX31" s="70"/>
      <c r="WBZ31" s="70"/>
      <c r="WCA31" s="70"/>
      <c r="WCC31" s="70"/>
      <c r="WCD31" s="71"/>
      <c r="WCJ31" s="70"/>
      <c r="WCL31" s="70"/>
      <c r="WCM31" s="70"/>
      <c r="WCO31" s="70"/>
      <c r="WCP31" s="71"/>
      <c r="WCV31" s="70"/>
      <c r="WCX31" s="70"/>
      <c r="WCY31" s="70"/>
      <c r="WDA31" s="70"/>
      <c r="WDB31" s="71"/>
      <c r="WDH31" s="70"/>
      <c r="WDJ31" s="70"/>
      <c r="WDK31" s="70"/>
      <c r="WDM31" s="70"/>
      <c r="WDN31" s="71"/>
      <c r="WDT31" s="70"/>
      <c r="WDV31" s="70"/>
      <c r="WDW31" s="70"/>
      <c r="WDY31" s="70"/>
      <c r="WDZ31" s="71"/>
      <c r="WEF31" s="70"/>
      <c r="WEH31" s="70"/>
      <c r="WEI31" s="70"/>
      <c r="WEK31" s="70"/>
      <c r="WEL31" s="71"/>
      <c r="WER31" s="70"/>
      <c r="WET31" s="70"/>
      <c r="WEU31" s="70"/>
      <c r="WEW31" s="70"/>
      <c r="WEX31" s="71"/>
      <c r="WFD31" s="70"/>
      <c r="WFF31" s="70"/>
      <c r="WFG31" s="70"/>
      <c r="WFI31" s="70"/>
      <c r="WFJ31" s="71"/>
      <c r="WFP31" s="70"/>
      <c r="WFR31" s="70"/>
      <c r="WFS31" s="70"/>
      <c r="WFU31" s="70"/>
      <c r="WFV31" s="71"/>
      <c r="WGB31" s="70"/>
      <c r="WGD31" s="70"/>
      <c r="WGE31" s="70"/>
      <c r="WGG31" s="70"/>
      <c r="WGH31" s="71"/>
      <c r="WGN31" s="70"/>
      <c r="WGP31" s="70"/>
      <c r="WGQ31" s="70"/>
      <c r="WGS31" s="70"/>
      <c r="WGT31" s="71"/>
      <c r="WGZ31" s="70"/>
      <c r="WHB31" s="70"/>
      <c r="WHC31" s="70"/>
      <c r="WHE31" s="70"/>
      <c r="WHF31" s="71"/>
      <c r="WHL31" s="70"/>
      <c r="WHN31" s="70"/>
      <c r="WHO31" s="70"/>
      <c r="WHQ31" s="70"/>
      <c r="WHR31" s="71"/>
      <c r="WHX31" s="70"/>
      <c r="WHZ31" s="70"/>
      <c r="WIA31" s="70"/>
      <c r="WIC31" s="70"/>
      <c r="WID31" s="71"/>
      <c r="WIJ31" s="70"/>
      <c r="WIL31" s="70"/>
      <c r="WIM31" s="70"/>
      <c r="WIO31" s="70"/>
      <c r="WIP31" s="71"/>
      <c r="WIV31" s="70"/>
      <c r="WIX31" s="70"/>
      <c r="WIY31" s="70"/>
      <c r="WJA31" s="70"/>
      <c r="WJB31" s="71"/>
      <c r="WJH31" s="70"/>
      <c r="WJJ31" s="70"/>
      <c r="WJK31" s="70"/>
      <c r="WJM31" s="70"/>
      <c r="WJN31" s="71"/>
      <c r="WJT31" s="70"/>
      <c r="WJV31" s="70"/>
      <c r="WJW31" s="70"/>
      <c r="WJY31" s="70"/>
      <c r="WJZ31" s="71"/>
      <c r="WKF31" s="70"/>
      <c r="WKH31" s="70"/>
      <c r="WKI31" s="70"/>
      <c r="WKK31" s="70"/>
      <c r="WKL31" s="71"/>
      <c r="WKR31" s="70"/>
      <c r="WKT31" s="70"/>
      <c r="WKU31" s="70"/>
      <c r="WKW31" s="70"/>
      <c r="WKX31" s="71"/>
      <c r="WLD31" s="70"/>
      <c r="WLF31" s="70"/>
      <c r="WLG31" s="70"/>
      <c r="WLI31" s="70"/>
      <c r="WLJ31" s="71"/>
      <c r="WLP31" s="70"/>
      <c r="WLR31" s="70"/>
      <c r="WLS31" s="70"/>
      <c r="WLU31" s="70"/>
      <c r="WLV31" s="71"/>
      <c r="WMB31" s="70"/>
      <c r="WMD31" s="70"/>
      <c r="WME31" s="70"/>
      <c r="WMG31" s="70"/>
      <c r="WMH31" s="71"/>
      <c r="WMN31" s="70"/>
      <c r="WMP31" s="70"/>
      <c r="WMQ31" s="70"/>
      <c r="WMS31" s="70"/>
      <c r="WMT31" s="71"/>
      <c r="WMZ31" s="70"/>
      <c r="WNB31" s="70"/>
      <c r="WNC31" s="70"/>
      <c r="WNE31" s="70"/>
      <c r="WNF31" s="71"/>
      <c r="WNL31" s="70"/>
      <c r="WNN31" s="70"/>
      <c r="WNO31" s="70"/>
      <c r="WNQ31" s="70"/>
      <c r="WNR31" s="71"/>
      <c r="WNX31" s="70"/>
      <c r="WNZ31" s="70"/>
      <c r="WOA31" s="70"/>
      <c r="WOC31" s="70"/>
      <c r="WOD31" s="71"/>
      <c r="WOJ31" s="70"/>
      <c r="WOL31" s="70"/>
      <c r="WOM31" s="70"/>
      <c r="WOO31" s="70"/>
      <c r="WOP31" s="71"/>
      <c r="WOV31" s="70"/>
      <c r="WOX31" s="70"/>
      <c r="WOY31" s="70"/>
      <c r="WPA31" s="70"/>
      <c r="WPB31" s="71"/>
      <c r="WPH31" s="70"/>
      <c r="WPJ31" s="70"/>
      <c r="WPK31" s="70"/>
      <c r="WPM31" s="70"/>
      <c r="WPN31" s="71"/>
      <c r="WPT31" s="70"/>
      <c r="WPV31" s="70"/>
      <c r="WPW31" s="70"/>
      <c r="WPY31" s="70"/>
      <c r="WPZ31" s="71"/>
      <c r="WQF31" s="70"/>
      <c r="WQH31" s="70"/>
      <c r="WQI31" s="70"/>
      <c r="WQK31" s="70"/>
      <c r="WQL31" s="71"/>
      <c r="WQR31" s="70"/>
      <c r="WQT31" s="70"/>
      <c r="WQU31" s="70"/>
      <c r="WQW31" s="70"/>
      <c r="WQX31" s="71"/>
      <c r="WRD31" s="70"/>
      <c r="WRF31" s="70"/>
      <c r="WRG31" s="70"/>
      <c r="WRI31" s="70"/>
      <c r="WRJ31" s="71"/>
      <c r="WRP31" s="70"/>
      <c r="WRR31" s="70"/>
      <c r="WRS31" s="70"/>
      <c r="WRU31" s="70"/>
      <c r="WRV31" s="71"/>
      <c r="WSB31" s="70"/>
      <c r="WSD31" s="70"/>
      <c r="WSE31" s="70"/>
      <c r="WSG31" s="70"/>
      <c r="WSH31" s="71"/>
      <c r="WSN31" s="70"/>
      <c r="WSP31" s="70"/>
      <c r="WSQ31" s="70"/>
      <c r="WSS31" s="70"/>
      <c r="WST31" s="71"/>
      <c r="WSZ31" s="70"/>
      <c r="WTB31" s="70"/>
      <c r="WTC31" s="70"/>
      <c r="WTE31" s="70"/>
      <c r="WTF31" s="71"/>
      <c r="WTL31" s="70"/>
      <c r="WTN31" s="70"/>
      <c r="WTO31" s="70"/>
      <c r="WTQ31" s="70"/>
      <c r="WTR31" s="71"/>
      <c r="WTX31" s="70"/>
      <c r="WTZ31" s="70"/>
      <c r="WUA31" s="70"/>
      <c r="WUC31" s="70"/>
      <c r="WUD31" s="71"/>
      <c r="WUJ31" s="70"/>
      <c r="WUL31" s="70"/>
      <c r="WUM31" s="70"/>
      <c r="WUO31" s="70"/>
      <c r="WUP31" s="71"/>
      <c r="WUV31" s="70"/>
      <c r="WUX31" s="70"/>
      <c r="WUY31" s="70"/>
      <c r="WVA31" s="70"/>
      <c r="WVB31" s="71"/>
      <c r="WVH31" s="70"/>
      <c r="WVJ31" s="70"/>
      <c r="WVK31" s="70"/>
      <c r="WVM31" s="70"/>
      <c r="WVN31" s="71"/>
      <c r="WVT31" s="70"/>
      <c r="WVV31" s="70"/>
      <c r="WVW31" s="70"/>
      <c r="WVY31" s="70"/>
      <c r="WVZ31" s="71"/>
      <c r="WWF31" s="70"/>
      <c r="WWH31" s="70"/>
      <c r="WWI31" s="70"/>
      <c r="WWK31" s="70"/>
      <c r="WWL31" s="71"/>
      <c r="WWR31" s="70"/>
      <c r="WWT31" s="70"/>
      <c r="WWU31" s="70"/>
      <c r="WWW31" s="70"/>
      <c r="WWX31" s="71"/>
      <c r="WXD31" s="70"/>
      <c r="WXF31" s="70"/>
      <c r="WXG31" s="70"/>
      <c r="WXI31" s="70"/>
      <c r="WXJ31" s="71"/>
      <c r="WXP31" s="70"/>
      <c r="WXR31" s="70"/>
      <c r="WXS31" s="70"/>
      <c r="WXU31" s="70"/>
      <c r="WXV31" s="71"/>
      <c r="WYB31" s="70"/>
      <c r="WYD31" s="70"/>
      <c r="WYE31" s="70"/>
      <c r="WYG31" s="70"/>
      <c r="WYH31" s="71"/>
      <c r="WYN31" s="70"/>
      <c r="WYP31" s="70"/>
      <c r="WYQ31" s="70"/>
      <c r="WYS31" s="70"/>
      <c r="WYT31" s="71"/>
      <c r="WYZ31" s="70"/>
      <c r="WZB31" s="70"/>
      <c r="WZC31" s="70"/>
      <c r="WZE31" s="70"/>
      <c r="WZF31" s="71"/>
      <c r="WZL31" s="70"/>
      <c r="WZN31" s="70"/>
      <c r="WZO31" s="70"/>
      <c r="WZQ31" s="70"/>
      <c r="WZR31" s="71"/>
      <c r="WZX31" s="70"/>
      <c r="WZZ31" s="70"/>
      <c r="XAA31" s="70"/>
      <c r="XAC31" s="70"/>
      <c r="XAD31" s="71"/>
      <c r="XAJ31" s="70"/>
      <c r="XAL31" s="70"/>
      <c r="XAM31" s="70"/>
      <c r="XAO31" s="70"/>
      <c r="XAP31" s="71"/>
      <c r="XAV31" s="70"/>
      <c r="XAX31" s="70"/>
      <c r="XAY31" s="70"/>
      <c r="XBA31" s="70"/>
      <c r="XBB31" s="71"/>
      <c r="XBH31" s="70"/>
      <c r="XBJ31" s="70"/>
      <c r="XBK31" s="70"/>
      <c r="XBM31" s="70"/>
      <c r="XBN31" s="71"/>
      <c r="XBT31" s="70"/>
      <c r="XBV31" s="70"/>
      <c r="XBW31" s="70"/>
      <c r="XBY31" s="70"/>
      <c r="XBZ31" s="71"/>
      <c r="XCF31" s="70"/>
      <c r="XCH31" s="70"/>
      <c r="XCI31" s="70"/>
      <c r="XCK31" s="70"/>
      <c r="XCL31" s="71"/>
      <c r="XCR31" s="70"/>
      <c r="XCT31" s="70"/>
      <c r="XCU31" s="70"/>
      <c r="XCW31" s="70"/>
      <c r="XCX31" s="71"/>
      <c r="XDD31" s="70"/>
      <c r="XDF31" s="70"/>
      <c r="XDG31" s="70"/>
      <c r="XDI31" s="70"/>
      <c r="XDJ31" s="71"/>
      <c r="XDP31" s="70"/>
      <c r="XDR31" s="70"/>
      <c r="XDS31" s="70"/>
      <c r="XDU31" s="70"/>
      <c r="XDV31" s="71"/>
      <c r="XEB31" s="70"/>
      <c r="XED31" s="70"/>
      <c r="XEE31" s="70"/>
      <c r="XEG31" s="70"/>
      <c r="XEH31" s="71"/>
      <c r="XEN31" s="70"/>
      <c r="XEP31" s="70"/>
      <c r="XEQ31" s="70"/>
      <c r="XES31" s="70"/>
      <c r="XET31" s="71"/>
      <c r="XEZ31" s="70"/>
    </row>
    <row r="32" spans="1:1023 1025:2046 2052:3072 3074:4095 4097:5118 5124:6144 6146:7167 7169:8190 8196:9216 9218:10239 10241:11262 11268:12288 12290:13311 13313:14334 14340:15360 15362:16380" ht="14.25" customHeight="1" x14ac:dyDescent="0.3">
      <c r="A32" s="27" t="s">
        <v>142</v>
      </c>
      <c r="B32" s="145" t="s">
        <v>143</v>
      </c>
      <c r="C32" s="180">
        <v>2</v>
      </c>
      <c r="D32" s="146" t="s">
        <v>42</v>
      </c>
      <c r="E32" s="158">
        <v>2</v>
      </c>
      <c r="F32" s="158">
        <v>2</v>
      </c>
      <c r="G32" s="146" t="s">
        <v>42</v>
      </c>
      <c r="H32" s="318"/>
      <c r="I32" s="321"/>
      <c r="J32" s="146"/>
      <c r="K32" s="324"/>
      <c r="L32" s="28"/>
    </row>
    <row r="33" spans="1:12" x14ac:dyDescent="0.3">
      <c r="A33" s="27" t="s">
        <v>75</v>
      </c>
      <c r="B33" s="145" t="s">
        <v>74</v>
      </c>
      <c r="C33" s="180">
        <v>5</v>
      </c>
      <c r="D33" s="146" t="s">
        <v>42</v>
      </c>
      <c r="E33" s="158">
        <v>5</v>
      </c>
      <c r="F33" s="158">
        <v>5</v>
      </c>
      <c r="G33" s="146" t="s">
        <v>42</v>
      </c>
      <c r="H33" s="318"/>
      <c r="I33" s="321"/>
      <c r="J33" s="146"/>
      <c r="K33" s="324"/>
      <c r="L33" s="28"/>
    </row>
    <row r="34" spans="1:12" ht="14.5" thickBot="1" x14ac:dyDescent="0.35">
      <c r="A34" s="29" t="s">
        <v>65</v>
      </c>
      <c r="B34" s="30" t="s">
        <v>62</v>
      </c>
      <c r="C34" s="177">
        <v>3</v>
      </c>
      <c r="D34" s="31" t="s">
        <v>42</v>
      </c>
      <c r="E34" s="155">
        <v>3</v>
      </c>
      <c r="F34" s="155">
        <v>3</v>
      </c>
      <c r="G34" s="31" t="s">
        <v>42</v>
      </c>
      <c r="H34" s="319"/>
      <c r="I34" s="322"/>
      <c r="J34" s="31"/>
      <c r="K34" s="325"/>
      <c r="L34" s="32"/>
    </row>
    <row r="35" spans="1:12" x14ac:dyDescent="0.3">
      <c r="A35" s="36"/>
      <c r="B35" s="62"/>
      <c r="C35" s="63"/>
      <c r="D35" s="36"/>
      <c r="E35" s="83"/>
      <c r="F35" s="64"/>
      <c r="G35" s="34"/>
      <c r="H35" s="64"/>
      <c r="I35" s="68"/>
      <c r="J35" s="34"/>
      <c r="K35" s="156"/>
      <c r="L35" s="36"/>
    </row>
    <row r="36" spans="1:12" ht="18" x14ac:dyDescent="0.3">
      <c r="A36" s="69" t="s">
        <v>77</v>
      </c>
      <c r="B36" s="70"/>
      <c r="C36" s="85">
        <f>SUM(C5:C34)</f>
        <v>2480</v>
      </c>
      <c r="D36" s="86"/>
      <c r="E36" s="85">
        <f>SUM(E5:E34)</f>
        <v>2480</v>
      </c>
      <c r="F36" s="85">
        <f>SUM(F5:F34)</f>
        <v>2480</v>
      </c>
      <c r="G36" s="87"/>
      <c r="H36" s="85">
        <f>SUM(H5:H34)</f>
        <v>2480</v>
      </c>
      <c r="I36" s="76">
        <f>SUM(I5:I34)</f>
        <v>1.0000000000000002</v>
      </c>
      <c r="J36" s="69"/>
      <c r="K36" s="70"/>
      <c r="L36" s="69"/>
    </row>
  </sheetData>
  <mergeCells count="19">
    <mergeCell ref="H31:H34"/>
    <mergeCell ref="I31:I34"/>
    <mergeCell ref="K31:K34"/>
    <mergeCell ref="A1:C1"/>
    <mergeCell ref="B3:G3"/>
    <mergeCell ref="H3:K3"/>
    <mergeCell ref="H13:H15"/>
    <mergeCell ref="I13:I15"/>
    <mergeCell ref="K13:K15"/>
    <mergeCell ref="H5:H12"/>
    <mergeCell ref="I5:I12"/>
    <mergeCell ref="K5:K12"/>
    <mergeCell ref="L5:L12"/>
    <mergeCell ref="H16:H22"/>
    <mergeCell ref="I16:I22"/>
    <mergeCell ref="K16:K22"/>
    <mergeCell ref="H27:H29"/>
    <mergeCell ref="I27:I29"/>
    <mergeCell ref="K27:K2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DC1C-49EE-4672-98DA-2715D13F771F}">
  <sheetPr codeName="Sheet6">
    <tabColor theme="2"/>
  </sheetPr>
  <dimension ref="A1:L60"/>
  <sheetViews>
    <sheetView showGridLines="0" topLeftCell="A4" zoomScale="70" zoomScaleNormal="70" workbookViewId="0">
      <selection activeCell="G33" sqref="G33"/>
    </sheetView>
  </sheetViews>
  <sheetFormatPr defaultColWidth="9.1796875" defaultRowHeight="14" x14ac:dyDescent="0.3"/>
  <cols>
    <col min="1" max="1" width="37.81640625" style="7" customWidth="1"/>
    <col min="2" max="2" width="17.54296875" style="7" customWidth="1"/>
    <col min="3" max="3" width="17" style="7" bestFit="1" customWidth="1"/>
    <col min="4" max="4" width="73.54296875" style="7" customWidth="1"/>
    <col min="5" max="5" width="16.1796875" style="7" customWidth="1"/>
    <col min="6" max="6" width="17.1796875" style="7" bestFit="1" customWidth="1"/>
    <col min="7" max="7" width="38.54296875" style="7" customWidth="1"/>
    <col min="8" max="8" width="17.1796875" style="7" customWidth="1"/>
    <col min="9" max="9" width="17.7265625" style="7" customWidth="1"/>
    <col min="10" max="10" width="34.81640625" style="7" bestFit="1" customWidth="1"/>
    <col min="11" max="11" width="17.453125" style="7" bestFit="1" customWidth="1"/>
    <col min="12" max="12" width="32.26953125" style="7" bestFit="1" customWidth="1"/>
    <col min="13" max="16384" width="9.1796875" style="7"/>
  </cols>
  <sheetData>
    <row r="1" spans="1:12" ht="20" x14ac:dyDescent="0.4">
      <c r="A1" s="288" t="s">
        <v>222</v>
      </c>
      <c r="B1" s="288"/>
      <c r="C1" s="288"/>
      <c r="E1" s="11"/>
      <c r="F1" s="11"/>
      <c r="G1" s="11"/>
      <c r="H1" s="11"/>
      <c r="I1" s="11"/>
      <c r="J1" s="11"/>
      <c r="K1" s="11"/>
      <c r="L1" s="11"/>
    </row>
    <row r="2" spans="1:12" ht="20" x14ac:dyDescent="0.4">
      <c r="A2" s="80" t="s">
        <v>258</v>
      </c>
      <c r="B2" s="215"/>
      <c r="C2" s="215"/>
      <c r="E2" s="11"/>
      <c r="F2" s="11"/>
      <c r="G2" s="11"/>
      <c r="H2" s="11"/>
      <c r="I2" s="11"/>
      <c r="J2" s="11"/>
      <c r="K2" s="11"/>
      <c r="L2" s="11"/>
    </row>
    <row r="3" spans="1:12" ht="14.5" thickBot="1" x14ac:dyDescent="0.35"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11"/>
    </row>
    <row r="4" spans="1:12" ht="76.5" customHeight="1" thickBot="1" x14ac:dyDescent="0.35">
      <c r="A4" s="13" t="s">
        <v>254</v>
      </c>
      <c r="B4" s="14" t="s">
        <v>255</v>
      </c>
      <c r="C4" s="14" t="s">
        <v>256</v>
      </c>
      <c r="D4" s="88" t="s">
        <v>1</v>
      </c>
      <c r="E4" s="88" t="s">
        <v>78</v>
      </c>
      <c r="F4" s="88" t="s">
        <v>223</v>
      </c>
      <c r="G4" s="88" t="s">
        <v>2</v>
      </c>
      <c r="H4" s="88" t="s">
        <v>79</v>
      </c>
      <c r="I4" s="88" t="s">
        <v>3</v>
      </c>
      <c r="J4" s="88" t="s">
        <v>4</v>
      </c>
      <c r="K4" s="88" t="s">
        <v>5</v>
      </c>
      <c r="L4" s="89" t="s">
        <v>6</v>
      </c>
    </row>
    <row r="5" spans="1:12" x14ac:dyDescent="0.3">
      <c r="A5" s="181" t="s">
        <v>195</v>
      </c>
      <c r="B5" s="246" t="s">
        <v>163</v>
      </c>
      <c r="C5" s="219">
        <v>560</v>
      </c>
      <c r="D5" s="182" t="s">
        <v>212</v>
      </c>
      <c r="E5" s="219">
        <v>560</v>
      </c>
      <c r="F5" s="219">
        <v>560</v>
      </c>
      <c r="G5" s="182" t="str">
        <f>[2]trading_rights_timeline!$L$155</f>
        <v>AGL Energy Limited</v>
      </c>
      <c r="H5" s="276">
        <f>SUM(F5:F15)</f>
        <v>3047</v>
      </c>
      <c r="I5" s="278">
        <f>H5/H51</f>
        <v>0.30749823392875164</v>
      </c>
      <c r="J5" s="101" t="s">
        <v>43</v>
      </c>
      <c r="K5" s="282" t="s">
        <v>8</v>
      </c>
      <c r="L5" s="183"/>
    </row>
    <row r="6" spans="1:12" x14ac:dyDescent="0.3">
      <c r="A6" s="113" t="s">
        <v>195</v>
      </c>
      <c r="B6" s="184" t="s">
        <v>164</v>
      </c>
      <c r="C6" s="220">
        <v>530</v>
      </c>
      <c r="D6" s="114" t="s">
        <v>212</v>
      </c>
      <c r="E6" s="220">
        <v>530</v>
      </c>
      <c r="F6" s="220">
        <v>530</v>
      </c>
      <c r="G6" s="114" t="str">
        <f>[2]trading_rights_timeline!$L$155</f>
        <v>AGL Energy Limited</v>
      </c>
      <c r="H6" s="280"/>
      <c r="I6" s="281"/>
      <c r="J6" s="104" t="s">
        <v>43</v>
      </c>
      <c r="K6" s="283"/>
      <c r="L6" s="185"/>
    </row>
    <row r="7" spans="1:12" x14ac:dyDescent="0.3">
      <c r="A7" s="113" t="s">
        <v>195</v>
      </c>
      <c r="B7" s="184" t="s">
        <v>165</v>
      </c>
      <c r="C7" s="220">
        <v>560</v>
      </c>
      <c r="D7" s="114" t="s">
        <v>212</v>
      </c>
      <c r="E7" s="220">
        <v>560</v>
      </c>
      <c r="F7" s="220">
        <v>560</v>
      </c>
      <c r="G7" s="114" t="str">
        <f>[2]trading_rights_timeline!$L$155</f>
        <v>AGL Energy Limited</v>
      </c>
      <c r="H7" s="280"/>
      <c r="I7" s="281"/>
      <c r="J7" s="104" t="s">
        <v>43</v>
      </c>
      <c r="K7" s="283"/>
      <c r="L7" s="185"/>
    </row>
    <row r="8" spans="1:12" x14ac:dyDescent="0.3">
      <c r="A8" s="186" t="s">
        <v>195</v>
      </c>
      <c r="B8" s="184" t="s">
        <v>166</v>
      </c>
      <c r="C8" s="220">
        <v>560</v>
      </c>
      <c r="D8" s="114" t="s">
        <v>212</v>
      </c>
      <c r="E8" s="220">
        <v>560</v>
      </c>
      <c r="F8" s="220">
        <v>560</v>
      </c>
      <c r="G8" s="114" t="str">
        <f>[2]trading_rights_timeline!$L$155</f>
        <v>AGL Energy Limited</v>
      </c>
      <c r="H8" s="280"/>
      <c r="I8" s="281"/>
      <c r="J8" s="104" t="s">
        <v>43</v>
      </c>
      <c r="K8" s="283"/>
      <c r="L8" s="185"/>
    </row>
    <row r="9" spans="1:12" x14ac:dyDescent="0.3">
      <c r="A9" s="113" t="s">
        <v>198</v>
      </c>
      <c r="B9" s="247" t="s">
        <v>176</v>
      </c>
      <c r="C9" s="220">
        <v>170</v>
      </c>
      <c r="D9" s="114" t="s">
        <v>211</v>
      </c>
      <c r="E9" s="220">
        <v>170</v>
      </c>
      <c r="F9" s="220">
        <v>170</v>
      </c>
      <c r="G9" s="114" t="s">
        <v>43</v>
      </c>
      <c r="H9" s="280"/>
      <c r="I9" s="281"/>
      <c r="J9" s="104" t="s">
        <v>43</v>
      </c>
      <c r="K9" s="283"/>
      <c r="L9" s="185"/>
    </row>
    <row r="10" spans="1:12" x14ac:dyDescent="0.3">
      <c r="A10" s="113" t="s">
        <v>199</v>
      </c>
      <c r="B10" s="184" t="s">
        <v>177</v>
      </c>
      <c r="C10" s="220">
        <v>185</v>
      </c>
      <c r="D10" s="114" t="s">
        <v>211</v>
      </c>
      <c r="E10" s="220">
        <v>185</v>
      </c>
      <c r="F10" s="220">
        <v>185</v>
      </c>
      <c r="G10" s="114" t="s">
        <v>43</v>
      </c>
      <c r="H10" s="280"/>
      <c r="I10" s="281"/>
      <c r="J10" s="104" t="s">
        <v>43</v>
      </c>
      <c r="K10" s="283"/>
      <c r="L10" s="185"/>
    </row>
    <row r="11" spans="1:12" x14ac:dyDescent="0.3">
      <c r="A11" s="113" t="s">
        <v>200</v>
      </c>
      <c r="B11" s="184" t="s">
        <v>178</v>
      </c>
      <c r="C11" s="220">
        <v>60</v>
      </c>
      <c r="D11" s="114" t="s">
        <v>211</v>
      </c>
      <c r="E11" s="220">
        <v>60</v>
      </c>
      <c r="F11" s="220">
        <v>60</v>
      </c>
      <c r="G11" s="114" t="s">
        <v>43</v>
      </c>
      <c r="H11" s="280"/>
      <c r="I11" s="281"/>
      <c r="J11" s="104" t="s">
        <v>43</v>
      </c>
      <c r="K11" s="283"/>
      <c r="L11" s="185"/>
    </row>
    <row r="12" spans="1:12" x14ac:dyDescent="0.3">
      <c r="A12" s="113" t="s">
        <v>200</v>
      </c>
      <c r="B12" s="184" t="s">
        <v>179</v>
      </c>
      <c r="C12" s="220">
        <v>60</v>
      </c>
      <c r="D12" s="114" t="s">
        <v>211</v>
      </c>
      <c r="E12" s="220">
        <v>60</v>
      </c>
      <c r="F12" s="220">
        <v>60</v>
      </c>
      <c r="G12" s="114" t="s">
        <v>43</v>
      </c>
      <c r="H12" s="280"/>
      <c r="I12" s="281"/>
      <c r="J12" s="104" t="s">
        <v>43</v>
      </c>
      <c r="K12" s="283"/>
      <c r="L12" s="185"/>
    </row>
    <row r="13" spans="1:12" x14ac:dyDescent="0.3">
      <c r="A13" s="113" t="s">
        <v>201</v>
      </c>
      <c r="B13" s="247" t="s">
        <v>180</v>
      </c>
      <c r="C13" s="220">
        <v>300</v>
      </c>
      <c r="D13" s="114" t="s">
        <v>211</v>
      </c>
      <c r="E13" s="220">
        <v>300</v>
      </c>
      <c r="F13" s="220">
        <v>300</v>
      </c>
      <c r="G13" s="114" t="s">
        <v>43</v>
      </c>
      <c r="H13" s="280"/>
      <c r="I13" s="281"/>
      <c r="J13" s="104" t="s">
        <v>43</v>
      </c>
      <c r="K13" s="283"/>
      <c r="L13" s="185"/>
    </row>
    <row r="14" spans="1:12" x14ac:dyDescent="0.3">
      <c r="A14" s="113" t="s">
        <v>202</v>
      </c>
      <c r="B14" s="184" t="s">
        <v>181</v>
      </c>
      <c r="C14" s="220">
        <v>31</v>
      </c>
      <c r="D14" s="114" t="s">
        <v>211</v>
      </c>
      <c r="E14" s="220">
        <v>31</v>
      </c>
      <c r="F14" s="220">
        <v>31</v>
      </c>
      <c r="G14" s="114" t="s">
        <v>43</v>
      </c>
      <c r="H14" s="280"/>
      <c r="I14" s="281"/>
      <c r="J14" s="104" t="s">
        <v>43</v>
      </c>
      <c r="K14" s="283"/>
      <c r="L14" s="185"/>
    </row>
    <row r="15" spans="1:12" ht="14.5" thickBot="1" x14ac:dyDescent="0.35">
      <c r="A15" s="113" t="s">
        <v>202</v>
      </c>
      <c r="B15" s="187" t="s">
        <v>182</v>
      </c>
      <c r="C15" s="221">
        <v>31</v>
      </c>
      <c r="D15" s="94" t="s">
        <v>211</v>
      </c>
      <c r="E15" s="221">
        <v>31</v>
      </c>
      <c r="F15" s="221">
        <v>31</v>
      </c>
      <c r="G15" s="94" t="s">
        <v>43</v>
      </c>
      <c r="H15" s="277"/>
      <c r="I15" s="279"/>
      <c r="J15" s="95" t="s">
        <v>43</v>
      </c>
      <c r="K15" s="284"/>
      <c r="L15" s="188"/>
    </row>
    <row r="16" spans="1:12" s="90" customFormat="1" x14ac:dyDescent="0.3">
      <c r="A16" s="141" t="s">
        <v>189</v>
      </c>
      <c r="B16" s="117" t="s">
        <v>149</v>
      </c>
      <c r="C16" s="164">
        <v>30</v>
      </c>
      <c r="D16" s="109" t="s">
        <v>49</v>
      </c>
      <c r="E16" s="164">
        <v>30</v>
      </c>
      <c r="F16" s="164">
        <v>30</v>
      </c>
      <c r="G16" s="109" t="s">
        <v>23</v>
      </c>
      <c r="H16" s="262">
        <f>SUM(F16:F29)</f>
        <v>2472</v>
      </c>
      <c r="I16" s="267">
        <f>H16/H51</f>
        <v>0.24947017862549198</v>
      </c>
      <c r="J16" s="109" t="s">
        <v>150</v>
      </c>
      <c r="K16" s="270" t="s">
        <v>23</v>
      </c>
      <c r="L16" s="165"/>
    </row>
    <row r="17" spans="1:12" x14ac:dyDescent="0.3">
      <c r="A17" s="122" t="s">
        <v>190</v>
      </c>
      <c r="B17" s="120" t="s">
        <v>151</v>
      </c>
      <c r="C17" s="118">
        <v>51</v>
      </c>
      <c r="D17" s="189" t="s">
        <v>49</v>
      </c>
      <c r="E17" s="118">
        <v>51</v>
      </c>
      <c r="F17" s="118">
        <v>51</v>
      </c>
      <c r="G17" s="189" t="s">
        <v>23</v>
      </c>
      <c r="H17" s="266"/>
      <c r="I17" s="268"/>
      <c r="J17" s="189" t="s">
        <v>150</v>
      </c>
      <c r="K17" s="271"/>
      <c r="L17" s="121"/>
    </row>
    <row r="18" spans="1:12" x14ac:dyDescent="0.3">
      <c r="A18" s="122" t="s">
        <v>190</v>
      </c>
      <c r="B18" s="120" t="s">
        <v>152</v>
      </c>
      <c r="C18" s="118">
        <v>51</v>
      </c>
      <c r="D18" s="189" t="s">
        <v>49</v>
      </c>
      <c r="E18" s="118">
        <v>51</v>
      </c>
      <c r="F18" s="118">
        <v>51</v>
      </c>
      <c r="G18" s="189" t="s">
        <v>23</v>
      </c>
      <c r="H18" s="266"/>
      <c r="I18" s="268"/>
      <c r="J18" s="189" t="s">
        <v>150</v>
      </c>
      <c r="K18" s="271"/>
      <c r="L18" s="121"/>
    </row>
    <row r="19" spans="1:12" x14ac:dyDescent="0.3">
      <c r="A19" s="122" t="s">
        <v>190</v>
      </c>
      <c r="B19" s="120" t="s">
        <v>153</v>
      </c>
      <c r="C19" s="118">
        <v>51</v>
      </c>
      <c r="D19" s="189" t="s">
        <v>49</v>
      </c>
      <c r="E19" s="118">
        <v>51</v>
      </c>
      <c r="F19" s="118">
        <v>51</v>
      </c>
      <c r="G19" s="189" t="s">
        <v>23</v>
      </c>
      <c r="H19" s="266"/>
      <c r="I19" s="268"/>
      <c r="J19" s="189" t="s">
        <v>150</v>
      </c>
      <c r="K19" s="271"/>
      <c r="L19" s="121"/>
    </row>
    <row r="20" spans="1:12" x14ac:dyDescent="0.3">
      <c r="A20" s="122" t="s">
        <v>190</v>
      </c>
      <c r="B20" s="120" t="s">
        <v>154</v>
      </c>
      <c r="C20" s="118">
        <v>51</v>
      </c>
      <c r="D20" s="189" t="s">
        <v>49</v>
      </c>
      <c r="E20" s="118">
        <v>51</v>
      </c>
      <c r="F20" s="118">
        <v>51</v>
      </c>
      <c r="G20" s="189" t="s">
        <v>23</v>
      </c>
      <c r="H20" s="266"/>
      <c r="I20" s="268"/>
      <c r="J20" s="189" t="s">
        <v>150</v>
      </c>
      <c r="K20" s="271"/>
      <c r="L20" s="121"/>
    </row>
    <row r="21" spans="1:12" x14ac:dyDescent="0.3">
      <c r="A21" s="122" t="s">
        <v>191</v>
      </c>
      <c r="B21" s="120" t="s">
        <v>155</v>
      </c>
      <c r="C21" s="118">
        <v>76</v>
      </c>
      <c r="D21" s="189" t="s">
        <v>49</v>
      </c>
      <c r="E21" s="118">
        <v>76</v>
      </c>
      <c r="F21" s="118">
        <v>76</v>
      </c>
      <c r="G21" s="189" t="s">
        <v>23</v>
      </c>
      <c r="H21" s="266"/>
      <c r="I21" s="268"/>
      <c r="J21" s="189" t="s">
        <v>150</v>
      </c>
      <c r="K21" s="271"/>
      <c r="L21" s="121"/>
    </row>
    <row r="22" spans="1:12" x14ac:dyDescent="0.3">
      <c r="A22" s="122" t="s">
        <v>191</v>
      </c>
      <c r="B22" s="120" t="s">
        <v>156</v>
      </c>
      <c r="C22" s="118">
        <v>76</v>
      </c>
      <c r="D22" s="189" t="s">
        <v>49</v>
      </c>
      <c r="E22" s="118">
        <v>76</v>
      </c>
      <c r="F22" s="118">
        <v>76</v>
      </c>
      <c r="G22" s="189" t="s">
        <v>23</v>
      </c>
      <c r="H22" s="266"/>
      <c r="I22" s="268"/>
      <c r="J22" s="189" t="s">
        <v>150</v>
      </c>
      <c r="K22" s="271"/>
      <c r="L22" s="121"/>
    </row>
    <row r="23" spans="1:12" x14ac:dyDescent="0.3">
      <c r="A23" s="122" t="s">
        <v>191</v>
      </c>
      <c r="B23" s="120" t="s">
        <v>157</v>
      </c>
      <c r="C23" s="118">
        <v>76</v>
      </c>
      <c r="D23" s="189" t="s">
        <v>49</v>
      </c>
      <c r="E23" s="118">
        <v>76</v>
      </c>
      <c r="F23" s="118">
        <v>76</v>
      </c>
      <c r="G23" s="189" t="s">
        <v>23</v>
      </c>
      <c r="H23" s="266"/>
      <c r="I23" s="268"/>
      <c r="J23" s="189" t="s">
        <v>150</v>
      </c>
      <c r="K23" s="271"/>
      <c r="L23" s="121"/>
    </row>
    <row r="24" spans="1:12" x14ac:dyDescent="0.3">
      <c r="A24" s="122" t="s">
        <v>192</v>
      </c>
      <c r="B24" s="120" t="s">
        <v>158</v>
      </c>
      <c r="C24" s="118">
        <v>500</v>
      </c>
      <c r="D24" s="189" t="s">
        <v>49</v>
      </c>
      <c r="E24" s="118">
        <v>500</v>
      </c>
      <c r="F24" s="118">
        <v>500</v>
      </c>
      <c r="G24" s="189" t="s">
        <v>23</v>
      </c>
      <c r="H24" s="266"/>
      <c r="I24" s="268"/>
      <c r="J24" s="189" t="s">
        <v>150</v>
      </c>
      <c r="K24" s="271"/>
      <c r="L24" s="121"/>
    </row>
    <row r="25" spans="1:12" x14ac:dyDescent="0.3">
      <c r="A25" s="122" t="s">
        <v>193</v>
      </c>
      <c r="B25" s="120" t="s">
        <v>161</v>
      </c>
      <c r="C25" s="118">
        <v>30</v>
      </c>
      <c r="D25" s="189" t="s">
        <v>49</v>
      </c>
      <c r="E25" s="216">
        <v>30</v>
      </c>
      <c r="F25" s="216">
        <v>30</v>
      </c>
      <c r="G25" s="189" t="s">
        <v>23</v>
      </c>
      <c r="H25" s="266"/>
      <c r="I25" s="268"/>
      <c r="J25" s="189" t="s">
        <v>150</v>
      </c>
      <c r="K25" s="271"/>
      <c r="L25" s="121"/>
    </row>
    <row r="26" spans="1:12" s="90" customFormat="1" x14ac:dyDescent="0.3">
      <c r="A26" s="125" t="s">
        <v>203</v>
      </c>
      <c r="B26" s="120" t="s">
        <v>183</v>
      </c>
      <c r="C26" s="118">
        <v>360</v>
      </c>
      <c r="D26" s="189" t="s">
        <v>49</v>
      </c>
      <c r="E26" s="118">
        <v>360</v>
      </c>
      <c r="F26" s="118">
        <v>360</v>
      </c>
      <c r="G26" s="189" t="s">
        <v>23</v>
      </c>
      <c r="H26" s="266"/>
      <c r="I26" s="268"/>
      <c r="J26" s="189" t="s">
        <v>150</v>
      </c>
      <c r="K26" s="271"/>
      <c r="L26" s="121"/>
    </row>
    <row r="27" spans="1:12" s="90" customFormat="1" x14ac:dyDescent="0.3">
      <c r="A27" s="125" t="s">
        <v>203</v>
      </c>
      <c r="B27" s="120" t="s">
        <v>184</v>
      </c>
      <c r="C27" s="118">
        <v>360</v>
      </c>
      <c r="D27" s="189" t="s">
        <v>49</v>
      </c>
      <c r="E27" s="118">
        <v>360</v>
      </c>
      <c r="F27" s="118">
        <v>360</v>
      </c>
      <c r="G27" s="189" t="s">
        <v>23</v>
      </c>
      <c r="H27" s="266"/>
      <c r="I27" s="268"/>
      <c r="J27" s="189" t="s">
        <v>150</v>
      </c>
      <c r="K27" s="271"/>
      <c r="L27" s="121"/>
    </row>
    <row r="28" spans="1:12" s="90" customFormat="1" x14ac:dyDescent="0.3">
      <c r="A28" s="125" t="s">
        <v>203</v>
      </c>
      <c r="B28" s="120" t="s">
        <v>185</v>
      </c>
      <c r="C28" s="118">
        <v>380</v>
      </c>
      <c r="D28" s="189" t="s">
        <v>49</v>
      </c>
      <c r="E28" s="118">
        <v>380</v>
      </c>
      <c r="F28" s="118">
        <v>380</v>
      </c>
      <c r="G28" s="189" t="s">
        <v>23</v>
      </c>
      <c r="H28" s="266"/>
      <c r="I28" s="268"/>
      <c r="J28" s="189" t="s">
        <v>150</v>
      </c>
      <c r="K28" s="271"/>
      <c r="L28" s="121"/>
    </row>
    <row r="29" spans="1:12" s="90" customFormat="1" ht="14.5" thickBot="1" x14ac:dyDescent="0.35">
      <c r="A29" s="125" t="s">
        <v>203</v>
      </c>
      <c r="B29" s="120" t="s">
        <v>186</v>
      </c>
      <c r="C29" s="118">
        <v>380</v>
      </c>
      <c r="D29" s="189" t="s">
        <v>49</v>
      </c>
      <c r="E29" s="118">
        <v>380</v>
      </c>
      <c r="F29" s="118">
        <v>380</v>
      </c>
      <c r="G29" s="189" t="s">
        <v>23</v>
      </c>
      <c r="H29" s="263"/>
      <c r="I29" s="269"/>
      <c r="J29" s="111" t="s">
        <v>150</v>
      </c>
      <c r="K29" s="272"/>
      <c r="L29" s="121"/>
    </row>
    <row r="30" spans="1:12" s="90" customFormat="1" x14ac:dyDescent="0.3">
      <c r="A30" s="135" t="s">
        <v>196</v>
      </c>
      <c r="B30" s="100" t="s">
        <v>167</v>
      </c>
      <c r="C30" s="223">
        <v>156</v>
      </c>
      <c r="D30" s="101" t="s">
        <v>52</v>
      </c>
      <c r="E30" s="223">
        <v>156</v>
      </c>
      <c r="F30" s="223">
        <v>156</v>
      </c>
      <c r="G30" s="101" t="s">
        <v>52</v>
      </c>
      <c r="H30" s="299">
        <f>SUM(F30:F38)</f>
        <v>2112</v>
      </c>
      <c r="I30" s="278">
        <f>H30/H51</f>
        <v>0.21313957008779896</v>
      </c>
      <c r="J30" s="101" t="s">
        <v>52</v>
      </c>
      <c r="K30" s="100"/>
      <c r="L30" s="102"/>
    </row>
    <row r="31" spans="1:12" s="90" customFormat="1" x14ac:dyDescent="0.3">
      <c r="A31" s="136" t="s">
        <v>196</v>
      </c>
      <c r="B31" s="249" t="s">
        <v>168</v>
      </c>
      <c r="C31" s="77">
        <v>156</v>
      </c>
      <c r="D31" s="104" t="s">
        <v>52</v>
      </c>
      <c r="E31" s="77">
        <v>156</v>
      </c>
      <c r="F31" s="77">
        <v>156</v>
      </c>
      <c r="G31" s="104" t="s">
        <v>52</v>
      </c>
      <c r="H31" s="300"/>
      <c r="I31" s="281"/>
      <c r="J31" s="104" t="s">
        <v>52</v>
      </c>
      <c r="K31" s="224"/>
      <c r="L31" s="79"/>
    </row>
    <row r="32" spans="1:12" s="90" customFormat="1" x14ac:dyDescent="0.3">
      <c r="A32" s="236" t="s">
        <v>259</v>
      </c>
      <c r="B32" s="249" t="s">
        <v>169</v>
      </c>
      <c r="C32" s="77">
        <v>1500</v>
      </c>
      <c r="D32" s="104" t="s">
        <v>52</v>
      </c>
      <c r="E32" s="77">
        <v>1500</v>
      </c>
      <c r="F32" s="77">
        <v>1500</v>
      </c>
      <c r="G32" s="104" t="s">
        <v>52</v>
      </c>
      <c r="H32" s="300"/>
      <c r="I32" s="281"/>
      <c r="J32" s="104" t="s">
        <v>52</v>
      </c>
      <c r="K32" s="224"/>
      <c r="L32" s="79"/>
    </row>
    <row r="33" spans="1:12" s="90" customFormat="1" x14ac:dyDescent="0.3">
      <c r="A33" s="136" t="s">
        <v>197</v>
      </c>
      <c r="B33" s="249" t="s">
        <v>170</v>
      </c>
      <c r="C33" s="77">
        <v>50</v>
      </c>
      <c r="D33" s="104" t="s">
        <v>52</v>
      </c>
      <c r="E33" s="77">
        <v>50</v>
      </c>
      <c r="F33" s="77">
        <v>50</v>
      </c>
      <c r="G33" s="104" t="s">
        <v>52</v>
      </c>
      <c r="H33" s="300"/>
      <c r="I33" s="281"/>
      <c r="J33" s="104" t="s">
        <v>52</v>
      </c>
      <c r="K33" s="224"/>
      <c r="L33" s="79"/>
    </row>
    <row r="34" spans="1:12" s="90" customFormat="1" x14ac:dyDescent="0.3">
      <c r="A34" s="136" t="s">
        <v>197</v>
      </c>
      <c r="B34" s="249" t="s">
        <v>171</v>
      </c>
      <c r="C34" s="77">
        <v>50</v>
      </c>
      <c r="D34" s="104" t="s">
        <v>52</v>
      </c>
      <c r="E34" s="77">
        <v>50</v>
      </c>
      <c r="F34" s="77">
        <v>50</v>
      </c>
      <c r="G34" s="104" t="s">
        <v>52</v>
      </c>
      <c r="H34" s="300"/>
      <c r="I34" s="281"/>
      <c r="J34" s="104" t="s">
        <v>52</v>
      </c>
      <c r="K34" s="212" t="s">
        <v>22</v>
      </c>
      <c r="L34" s="79"/>
    </row>
    <row r="35" spans="1:12" s="90" customFormat="1" x14ac:dyDescent="0.3">
      <c r="A35" s="136" t="s">
        <v>197</v>
      </c>
      <c r="B35" s="249" t="s">
        <v>172</v>
      </c>
      <c r="C35" s="77">
        <v>50</v>
      </c>
      <c r="D35" s="104" t="s">
        <v>52</v>
      </c>
      <c r="E35" s="77">
        <v>50</v>
      </c>
      <c r="F35" s="77">
        <v>50</v>
      </c>
      <c r="G35" s="104" t="s">
        <v>52</v>
      </c>
      <c r="H35" s="300"/>
      <c r="I35" s="281"/>
      <c r="J35" s="104" t="s">
        <v>52</v>
      </c>
      <c r="K35" s="224"/>
      <c r="L35" s="79"/>
    </row>
    <row r="36" spans="1:12" s="90" customFormat="1" x14ac:dyDescent="0.3">
      <c r="A36" s="136" t="s">
        <v>197</v>
      </c>
      <c r="B36" s="249" t="s">
        <v>173</v>
      </c>
      <c r="C36" s="77">
        <v>50</v>
      </c>
      <c r="D36" s="104" t="s">
        <v>52</v>
      </c>
      <c r="E36" s="77">
        <v>50</v>
      </c>
      <c r="F36" s="77">
        <v>50</v>
      </c>
      <c r="G36" s="104" t="s">
        <v>52</v>
      </c>
      <c r="H36" s="300"/>
      <c r="I36" s="281"/>
      <c r="J36" s="104" t="s">
        <v>52</v>
      </c>
      <c r="K36" s="224"/>
      <c r="L36" s="79"/>
    </row>
    <row r="37" spans="1:12" s="90" customFormat="1" x14ac:dyDescent="0.3">
      <c r="A37" s="136" t="s">
        <v>197</v>
      </c>
      <c r="B37" s="249" t="s">
        <v>174</v>
      </c>
      <c r="C37" s="77">
        <v>50</v>
      </c>
      <c r="D37" s="104" t="s">
        <v>52</v>
      </c>
      <c r="E37" s="77">
        <v>50</v>
      </c>
      <c r="F37" s="77">
        <v>50</v>
      </c>
      <c r="G37" s="104" t="s">
        <v>52</v>
      </c>
      <c r="H37" s="300"/>
      <c r="I37" s="281"/>
      <c r="J37" s="104" t="s">
        <v>52</v>
      </c>
      <c r="K37" s="224"/>
      <c r="L37" s="79"/>
    </row>
    <row r="38" spans="1:12" s="90" customFormat="1" ht="14.5" thickBot="1" x14ac:dyDescent="0.35">
      <c r="A38" s="106" t="s">
        <v>197</v>
      </c>
      <c r="B38" s="250" t="s">
        <v>175</v>
      </c>
      <c r="C38" s="116">
        <v>50</v>
      </c>
      <c r="D38" s="95" t="s">
        <v>52</v>
      </c>
      <c r="E38" s="116">
        <v>50</v>
      </c>
      <c r="F38" s="116">
        <v>50</v>
      </c>
      <c r="G38" s="95" t="s">
        <v>52</v>
      </c>
      <c r="H38" s="301"/>
      <c r="I38" s="279"/>
      <c r="J38" s="95" t="s">
        <v>52</v>
      </c>
      <c r="K38" s="225"/>
      <c r="L38" s="108"/>
    </row>
    <row r="39" spans="1:12" x14ac:dyDescent="0.3">
      <c r="A39" s="190" t="s">
        <v>188</v>
      </c>
      <c r="B39" s="245" t="s">
        <v>146</v>
      </c>
      <c r="C39" s="216">
        <v>46</v>
      </c>
      <c r="D39" s="191" t="s">
        <v>148</v>
      </c>
      <c r="E39" s="216">
        <v>46</v>
      </c>
      <c r="F39" s="216">
        <v>46</v>
      </c>
      <c r="G39" s="191" t="s">
        <v>213</v>
      </c>
      <c r="H39" s="266">
        <f>SUM(F39:F42)</f>
        <v>1092</v>
      </c>
      <c r="I39" s="268">
        <f>H39/H51</f>
        <v>0.11020284589766878</v>
      </c>
      <c r="J39" s="189"/>
      <c r="K39" s="213"/>
      <c r="L39" s="192"/>
    </row>
    <row r="40" spans="1:12" x14ac:dyDescent="0.3">
      <c r="A40" s="190" t="s">
        <v>188</v>
      </c>
      <c r="B40" s="245" t="s">
        <v>147</v>
      </c>
      <c r="C40" s="216">
        <v>46</v>
      </c>
      <c r="D40" s="191" t="s">
        <v>148</v>
      </c>
      <c r="E40" s="216">
        <v>46</v>
      </c>
      <c r="F40" s="216">
        <v>46</v>
      </c>
      <c r="G40" s="191" t="s">
        <v>213</v>
      </c>
      <c r="H40" s="266"/>
      <c r="I40" s="268"/>
      <c r="J40" s="189"/>
      <c r="K40" s="213"/>
      <c r="L40" s="192"/>
    </row>
    <row r="41" spans="1:12" x14ac:dyDescent="0.3">
      <c r="A41" s="190" t="s">
        <v>187</v>
      </c>
      <c r="B41" s="245" t="s">
        <v>159</v>
      </c>
      <c r="C41" s="216">
        <v>500</v>
      </c>
      <c r="D41" s="191" t="s">
        <v>148</v>
      </c>
      <c r="E41" s="216">
        <v>500</v>
      </c>
      <c r="F41" s="216">
        <v>500</v>
      </c>
      <c r="G41" s="191" t="s">
        <v>213</v>
      </c>
      <c r="H41" s="266"/>
      <c r="I41" s="268"/>
      <c r="J41" s="189"/>
      <c r="K41" s="213"/>
      <c r="L41" s="192"/>
    </row>
    <row r="42" spans="1:12" ht="14.5" thickBot="1" x14ac:dyDescent="0.35">
      <c r="A42" s="137" t="s">
        <v>187</v>
      </c>
      <c r="B42" s="244" t="s">
        <v>160</v>
      </c>
      <c r="C42" s="217">
        <v>500</v>
      </c>
      <c r="D42" s="110" t="s">
        <v>148</v>
      </c>
      <c r="E42" s="217">
        <v>500</v>
      </c>
      <c r="F42" s="217">
        <v>500</v>
      </c>
      <c r="G42" s="110" t="s">
        <v>213</v>
      </c>
      <c r="H42" s="263"/>
      <c r="I42" s="269"/>
      <c r="J42" s="111"/>
      <c r="K42" s="214"/>
      <c r="L42" s="112"/>
    </row>
    <row r="43" spans="1:12" x14ac:dyDescent="0.3">
      <c r="A43" s="181" t="s">
        <v>208</v>
      </c>
      <c r="B43" s="246" t="s">
        <v>209</v>
      </c>
      <c r="C43" s="219">
        <v>283</v>
      </c>
      <c r="D43" s="182" t="s">
        <v>44</v>
      </c>
      <c r="E43" s="219">
        <v>283</v>
      </c>
      <c r="F43" s="219">
        <v>283</v>
      </c>
      <c r="G43" s="182" t="s">
        <v>44</v>
      </c>
      <c r="H43" s="276">
        <f>SUM(F43:F44)</f>
        <v>566</v>
      </c>
      <c r="I43" s="278">
        <f>H43/H51</f>
        <v>5.7119790089817338E-2</v>
      </c>
      <c r="J43" s="101"/>
      <c r="K43" s="193"/>
      <c r="L43" s="183"/>
    </row>
    <row r="44" spans="1:12" ht="14.5" thickBot="1" x14ac:dyDescent="0.35">
      <c r="A44" s="138" t="s">
        <v>208</v>
      </c>
      <c r="B44" s="248" t="s">
        <v>210</v>
      </c>
      <c r="C44" s="221">
        <v>283</v>
      </c>
      <c r="D44" s="94" t="s">
        <v>44</v>
      </c>
      <c r="E44" s="221">
        <v>283</v>
      </c>
      <c r="F44" s="221">
        <v>283</v>
      </c>
      <c r="G44" s="94" t="s">
        <v>44</v>
      </c>
      <c r="H44" s="277"/>
      <c r="I44" s="279"/>
      <c r="J44" s="95"/>
      <c r="K44" s="96"/>
      <c r="L44" s="97"/>
    </row>
    <row r="45" spans="1:12" x14ac:dyDescent="0.3">
      <c r="A45" s="190" t="s">
        <v>226</v>
      </c>
      <c r="B45" s="245" t="s">
        <v>227</v>
      </c>
      <c r="C45" s="238">
        <v>360</v>
      </c>
      <c r="D45" s="191" t="s">
        <v>242</v>
      </c>
      <c r="E45" s="238">
        <v>360</v>
      </c>
      <c r="F45" s="238">
        <v>360</v>
      </c>
      <c r="G45" s="191" t="s">
        <v>242</v>
      </c>
      <c r="H45" s="262">
        <f>SUM(F45:F46)</f>
        <v>384</v>
      </c>
      <c r="I45" s="267">
        <f>H45/H51</f>
        <v>3.8752649106872539E-2</v>
      </c>
      <c r="J45" s="109"/>
      <c r="K45" s="109"/>
      <c r="L45" s="121"/>
    </row>
    <row r="46" spans="1:12" ht="15" customHeight="1" thickBot="1" x14ac:dyDescent="0.35">
      <c r="A46" s="137" t="s">
        <v>271</v>
      </c>
      <c r="B46" s="244" t="s">
        <v>270</v>
      </c>
      <c r="C46" s="237">
        <v>24</v>
      </c>
      <c r="D46" s="110" t="s">
        <v>242</v>
      </c>
      <c r="E46" s="237">
        <v>24</v>
      </c>
      <c r="F46" s="237">
        <v>24</v>
      </c>
      <c r="G46" s="191" t="s">
        <v>242</v>
      </c>
      <c r="H46" s="263"/>
      <c r="I46" s="269"/>
      <c r="J46" s="111"/>
      <c r="K46" s="111"/>
      <c r="L46" s="112"/>
    </row>
    <row r="47" spans="1:12" ht="14.5" thickBot="1" x14ac:dyDescent="0.35">
      <c r="A47" s="138" t="s">
        <v>214</v>
      </c>
      <c r="B47" s="248" t="s">
        <v>215</v>
      </c>
      <c r="C47" s="221">
        <v>200</v>
      </c>
      <c r="D47" s="94" t="s">
        <v>33</v>
      </c>
      <c r="E47" s="221">
        <v>200</v>
      </c>
      <c r="F47" s="221">
        <v>200</v>
      </c>
      <c r="G47" s="194" t="s">
        <v>55</v>
      </c>
      <c r="H47" s="239">
        <f>F47</f>
        <v>200</v>
      </c>
      <c r="I47" s="222">
        <f>H47/H51</f>
        <v>2.0183671409829448E-2</v>
      </c>
      <c r="J47" s="95"/>
      <c r="K47" s="96"/>
      <c r="L47" s="97"/>
    </row>
    <row r="48" spans="1:12" ht="14.5" thickBot="1" x14ac:dyDescent="0.35">
      <c r="A48" s="139" t="s">
        <v>194</v>
      </c>
      <c r="B48" s="244" t="s">
        <v>162</v>
      </c>
      <c r="C48" s="217">
        <v>29</v>
      </c>
      <c r="D48" s="110" t="s">
        <v>51</v>
      </c>
      <c r="E48" s="217">
        <v>29</v>
      </c>
      <c r="F48" s="217">
        <v>29</v>
      </c>
      <c r="G48" s="110" t="s">
        <v>51</v>
      </c>
      <c r="H48" s="217">
        <f>SUM(F48)</f>
        <v>29</v>
      </c>
      <c r="I48" s="218">
        <f>H48/H51</f>
        <v>2.9266323544252701E-3</v>
      </c>
      <c r="J48" s="111"/>
      <c r="K48" s="115"/>
      <c r="L48" s="112"/>
    </row>
    <row r="49" spans="1:12" ht="14.5" thickBot="1" x14ac:dyDescent="0.35">
      <c r="A49" s="94" t="s">
        <v>244</v>
      </c>
      <c r="B49" s="248" t="s">
        <v>245</v>
      </c>
      <c r="C49" s="239">
        <v>7</v>
      </c>
      <c r="D49" s="94" t="s">
        <v>246</v>
      </c>
      <c r="E49" s="239">
        <v>7</v>
      </c>
      <c r="F49" s="239">
        <v>7</v>
      </c>
      <c r="G49" s="94" t="s">
        <v>246</v>
      </c>
      <c r="H49" s="239">
        <f>F49</f>
        <v>7</v>
      </c>
      <c r="I49" s="240">
        <f>H49/H51</f>
        <v>7.0642849934403069E-4</v>
      </c>
      <c r="J49" s="95"/>
      <c r="K49" s="251"/>
      <c r="L49" s="97"/>
    </row>
    <row r="50" spans="1:12" x14ac:dyDescent="0.3">
      <c r="A50" s="93"/>
      <c r="B50" s="92"/>
      <c r="C50" s="93"/>
      <c r="D50" s="92"/>
      <c r="E50" s="93"/>
      <c r="F50" s="93"/>
      <c r="G50" s="92"/>
      <c r="H50" s="98"/>
      <c r="I50" s="99"/>
      <c r="J50" s="91"/>
      <c r="K50" s="90"/>
      <c r="L50" s="90"/>
    </row>
    <row r="51" spans="1:12" ht="18" x14ac:dyDescent="0.3">
      <c r="A51" s="69" t="s">
        <v>77</v>
      </c>
      <c r="B51" s="70"/>
      <c r="C51" s="85">
        <f>SUM(C5:C49)</f>
        <v>9909</v>
      </c>
      <c r="D51" s="86"/>
      <c r="E51" s="85">
        <f>SUM(E5:E49)</f>
        <v>9909</v>
      </c>
      <c r="F51" s="85">
        <f>SUM(F5:F49)</f>
        <v>9909</v>
      </c>
      <c r="G51" s="87"/>
      <c r="H51" s="85">
        <f>SUM(H5:H49)</f>
        <v>9909</v>
      </c>
      <c r="I51" s="147">
        <f>SUM(I5:I49)</f>
        <v>1</v>
      </c>
      <c r="J51" s="69"/>
    </row>
    <row r="52" spans="1:12" x14ac:dyDescent="0.3">
      <c r="A52" s="93"/>
      <c r="B52" s="92"/>
      <c r="C52" s="93"/>
      <c r="D52" s="92"/>
      <c r="E52" s="93"/>
      <c r="F52" s="93"/>
      <c r="G52" s="92"/>
      <c r="H52" s="98"/>
      <c r="I52" s="99"/>
      <c r="J52" s="91"/>
      <c r="K52" s="90"/>
      <c r="L52" s="90"/>
    </row>
    <row r="53" spans="1:12" x14ac:dyDescent="0.3">
      <c r="A53" s="93"/>
      <c r="B53" s="92"/>
      <c r="C53" s="93"/>
      <c r="D53" s="92"/>
      <c r="E53" s="93"/>
      <c r="F53" s="93"/>
      <c r="G53" s="92"/>
      <c r="H53" s="98"/>
      <c r="I53" s="99"/>
      <c r="J53" s="91"/>
      <c r="K53" s="90"/>
      <c r="L53" s="90"/>
    </row>
    <row r="54" spans="1:12" x14ac:dyDescent="0.3">
      <c r="A54" s="93"/>
      <c r="B54" s="92"/>
      <c r="C54" s="93"/>
      <c r="D54" s="92"/>
      <c r="E54" s="93"/>
      <c r="F54" s="93"/>
      <c r="G54" s="92"/>
      <c r="H54" s="98"/>
      <c r="I54" s="99"/>
      <c r="J54" s="91"/>
      <c r="K54" s="90"/>
      <c r="L54" s="90"/>
    </row>
    <row r="55" spans="1:12" x14ac:dyDescent="0.3">
      <c r="A55" s="93"/>
      <c r="B55" s="92"/>
      <c r="C55" s="93"/>
      <c r="D55" s="92"/>
      <c r="E55" s="93"/>
      <c r="F55" s="93"/>
      <c r="G55" s="92"/>
      <c r="H55" s="98"/>
      <c r="I55" s="99"/>
      <c r="J55" s="91"/>
      <c r="K55" s="90"/>
      <c r="L55" s="90"/>
    </row>
    <row r="56" spans="1:12" x14ac:dyDescent="0.3">
      <c r="A56" s="93"/>
      <c r="B56" s="92"/>
      <c r="C56" s="93"/>
      <c r="D56" s="92"/>
      <c r="E56" s="93"/>
      <c r="F56" s="93"/>
      <c r="G56" s="92"/>
      <c r="H56" s="98"/>
      <c r="I56" s="99"/>
      <c r="J56" s="91"/>
      <c r="K56" s="90"/>
      <c r="L56" s="90"/>
    </row>
    <row r="57" spans="1:12" x14ac:dyDescent="0.3">
      <c r="A57" s="93"/>
      <c r="B57" s="92"/>
      <c r="C57" s="93"/>
      <c r="D57" s="92"/>
      <c r="E57" s="93"/>
      <c r="F57" s="93"/>
      <c r="G57" s="92"/>
      <c r="H57" s="98"/>
      <c r="I57" s="99"/>
      <c r="J57" s="91"/>
      <c r="K57" s="90"/>
      <c r="L57" s="90"/>
    </row>
    <row r="58" spans="1:12" x14ac:dyDescent="0.3">
      <c r="A58" s="93"/>
      <c r="B58" s="92"/>
      <c r="C58" s="93"/>
      <c r="D58" s="92"/>
      <c r="E58" s="93"/>
      <c r="F58" s="93"/>
      <c r="G58" s="92"/>
      <c r="H58" s="98"/>
      <c r="I58" s="99"/>
      <c r="J58" s="91"/>
      <c r="K58" s="90"/>
      <c r="L58" s="90"/>
    </row>
    <row r="59" spans="1:12" x14ac:dyDescent="0.3">
      <c r="A59" s="93"/>
      <c r="B59" s="92"/>
      <c r="C59" s="93"/>
      <c r="D59" s="92"/>
      <c r="E59" s="93"/>
      <c r="F59" s="93"/>
      <c r="G59" s="92"/>
      <c r="H59" s="98"/>
      <c r="I59" s="99"/>
      <c r="J59" s="91"/>
      <c r="K59" s="90"/>
      <c r="L59" s="90"/>
    </row>
    <row r="60" spans="1:12" x14ac:dyDescent="0.3">
      <c r="A60" s="93"/>
      <c r="B60" s="92"/>
      <c r="C60" s="93"/>
      <c r="D60" s="92"/>
      <c r="E60" s="93"/>
      <c r="F60" s="93"/>
      <c r="G60" s="92"/>
      <c r="H60" s="98"/>
      <c r="I60" s="99"/>
      <c r="J60" s="91"/>
      <c r="K60" s="90"/>
      <c r="L60" s="90"/>
    </row>
  </sheetData>
  <mergeCells count="17">
    <mergeCell ref="A1:C1"/>
    <mergeCell ref="B3:G3"/>
    <mergeCell ref="H3:K3"/>
    <mergeCell ref="H5:H15"/>
    <mergeCell ref="I5:I15"/>
    <mergeCell ref="K5:K15"/>
    <mergeCell ref="K16:K29"/>
    <mergeCell ref="H30:H38"/>
    <mergeCell ref="I30:I38"/>
    <mergeCell ref="H39:H42"/>
    <mergeCell ref="I39:I42"/>
    <mergeCell ref="H45:H46"/>
    <mergeCell ref="I45:I46"/>
    <mergeCell ref="H43:H44"/>
    <mergeCell ref="I43:I44"/>
    <mergeCell ref="H16:H29"/>
    <mergeCell ref="I16:I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BD35-761E-4898-A921-312882348834}">
  <sheetPr codeName="Sheet7">
    <tabColor theme="2"/>
  </sheetPr>
  <dimension ref="A1:P40"/>
  <sheetViews>
    <sheetView showGridLines="0" topLeftCell="A13" zoomScale="85" zoomScaleNormal="85" workbookViewId="0">
      <selection activeCell="B43" sqref="B43"/>
    </sheetView>
  </sheetViews>
  <sheetFormatPr defaultColWidth="9.1796875" defaultRowHeight="14" x14ac:dyDescent="0.3"/>
  <cols>
    <col min="1" max="1" width="48.26953125" style="7" bestFit="1" customWidth="1"/>
    <col min="2" max="2" width="22.7265625" style="7" customWidth="1"/>
    <col min="3" max="3" width="17.81640625" style="7" customWidth="1"/>
    <col min="4" max="4" width="56.7265625" style="7" bestFit="1" customWidth="1"/>
    <col min="5" max="5" width="19.54296875" style="7" customWidth="1"/>
    <col min="6" max="6" width="18.81640625" style="7" customWidth="1"/>
    <col min="7" max="7" width="26.54296875" style="7" customWidth="1"/>
    <col min="8" max="8" width="17" style="7" bestFit="1" customWidth="1"/>
    <col min="9" max="9" width="23" style="7" customWidth="1"/>
    <col min="10" max="10" width="34.453125" style="7" customWidth="1"/>
    <col min="11" max="11" width="17.453125" style="7" customWidth="1"/>
    <col min="12" max="12" width="24.1796875" style="7" customWidth="1"/>
    <col min="13" max="15" width="9.1796875" style="167"/>
    <col min="16" max="16" width="10.1796875" style="167" bestFit="1" customWidth="1"/>
    <col min="17" max="16384" width="9.1796875" style="167"/>
  </cols>
  <sheetData>
    <row r="1" spans="1:12" s="7" customFormat="1" ht="20" x14ac:dyDescent="0.4">
      <c r="A1" s="288" t="s">
        <v>0</v>
      </c>
      <c r="B1" s="288"/>
      <c r="C1" s="288"/>
      <c r="D1" s="228"/>
      <c r="E1" s="11"/>
      <c r="F1" s="11"/>
      <c r="G1" s="11"/>
      <c r="H1" s="11"/>
      <c r="I1" s="11"/>
      <c r="J1" s="11"/>
      <c r="K1" s="11"/>
      <c r="L1" s="11"/>
    </row>
    <row r="2" spans="1:12" s="7" customFormat="1" ht="20" x14ac:dyDescent="0.4">
      <c r="A2" s="228" t="s">
        <v>260</v>
      </c>
      <c r="B2" s="228"/>
      <c r="C2" s="228"/>
      <c r="D2" s="228"/>
      <c r="E2" s="11"/>
      <c r="F2" s="11"/>
      <c r="G2" s="11"/>
      <c r="H2" s="11"/>
      <c r="I2" s="11"/>
      <c r="J2" s="11"/>
      <c r="K2" s="11"/>
      <c r="L2" s="11"/>
    </row>
    <row r="3" spans="1:12" s="7" customFormat="1" ht="14.5" thickBot="1" x14ac:dyDescent="0.35"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11"/>
    </row>
    <row r="4" spans="1:12" s="7" customFormat="1" ht="63.75" customHeight="1" thickBot="1" x14ac:dyDescent="0.35">
      <c r="A4" s="13" t="s">
        <v>254</v>
      </c>
      <c r="B4" s="14" t="s">
        <v>255</v>
      </c>
      <c r="C4" s="14" t="s">
        <v>256</v>
      </c>
      <c r="D4" s="14" t="s">
        <v>1</v>
      </c>
      <c r="E4" s="14" t="s">
        <v>78</v>
      </c>
      <c r="F4" s="14" t="s">
        <v>223</v>
      </c>
      <c r="G4" s="14" t="s">
        <v>2</v>
      </c>
      <c r="H4" s="14" t="s">
        <v>79</v>
      </c>
      <c r="I4" s="14" t="s">
        <v>3</v>
      </c>
      <c r="J4" s="14" t="s">
        <v>4</v>
      </c>
      <c r="K4" s="14" t="s">
        <v>5</v>
      </c>
      <c r="L4" s="15" t="s">
        <v>6</v>
      </c>
    </row>
    <row r="5" spans="1:12" s="7" customFormat="1" ht="16.149999999999999" customHeight="1" x14ac:dyDescent="0.3">
      <c r="A5" s="16" t="s">
        <v>14</v>
      </c>
      <c r="B5" s="17" t="s">
        <v>117</v>
      </c>
      <c r="C5" s="21">
        <v>240</v>
      </c>
      <c r="D5" s="19" t="s">
        <v>44</v>
      </c>
      <c r="E5" s="21">
        <v>240</v>
      </c>
      <c r="F5" s="21">
        <v>240</v>
      </c>
      <c r="G5" s="19" t="s">
        <v>16</v>
      </c>
      <c r="H5" s="328">
        <f>SUM(F5:F9)</f>
        <v>904</v>
      </c>
      <c r="I5" s="294">
        <f>H5/H38</f>
        <v>8.5719704153233447E-2</v>
      </c>
      <c r="J5" s="19"/>
      <c r="K5" s="297"/>
      <c r="L5" s="20"/>
    </row>
    <row r="6" spans="1:12" s="7" customFormat="1" ht="16.149999999999999" customHeight="1" x14ac:dyDescent="0.3">
      <c r="A6" s="16" t="s">
        <v>15</v>
      </c>
      <c r="B6" s="17" t="s">
        <v>118</v>
      </c>
      <c r="C6" s="21">
        <v>166</v>
      </c>
      <c r="D6" s="19" t="s">
        <v>44</v>
      </c>
      <c r="E6" s="21">
        <v>166</v>
      </c>
      <c r="F6" s="21">
        <v>166</v>
      </c>
      <c r="G6" s="19" t="s">
        <v>16</v>
      </c>
      <c r="H6" s="328"/>
      <c r="I6" s="294"/>
      <c r="J6" s="19"/>
      <c r="K6" s="297"/>
      <c r="L6" s="20"/>
    </row>
    <row r="7" spans="1:12" s="7" customFormat="1" ht="16.149999999999999" customHeight="1" x14ac:dyDescent="0.3">
      <c r="A7" s="16" t="s">
        <v>15</v>
      </c>
      <c r="B7" s="17" t="s">
        <v>119</v>
      </c>
      <c r="C7" s="21">
        <v>166</v>
      </c>
      <c r="D7" s="19" t="s">
        <v>44</v>
      </c>
      <c r="E7" s="21">
        <v>166</v>
      </c>
      <c r="F7" s="21">
        <v>166</v>
      </c>
      <c r="G7" s="19" t="s">
        <v>16</v>
      </c>
      <c r="H7" s="328"/>
      <c r="I7" s="294"/>
      <c r="J7" s="19"/>
      <c r="K7" s="297"/>
      <c r="L7" s="20"/>
    </row>
    <row r="8" spans="1:12" s="7" customFormat="1" ht="16.149999999999999" customHeight="1" x14ac:dyDescent="0.3">
      <c r="A8" s="16" t="s">
        <v>15</v>
      </c>
      <c r="B8" s="17" t="s">
        <v>120</v>
      </c>
      <c r="C8" s="21">
        <v>166</v>
      </c>
      <c r="D8" s="19" t="s">
        <v>44</v>
      </c>
      <c r="E8" s="21">
        <v>166</v>
      </c>
      <c r="F8" s="21">
        <v>166</v>
      </c>
      <c r="G8" s="19" t="s">
        <v>16</v>
      </c>
      <c r="H8" s="328"/>
      <c r="I8" s="294"/>
      <c r="J8" s="19"/>
      <c r="K8" s="297"/>
      <c r="L8" s="20"/>
    </row>
    <row r="9" spans="1:12" s="7" customFormat="1" ht="16.149999999999999" customHeight="1" thickBot="1" x14ac:dyDescent="0.35">
      <c r="A9" s="16" t="s">
        <v>15</v>
      </c>
      <c r="B9" s="17" t="s">
        <v>121</v>
      </c>
      <c r="C9" s="21">
        <v>166</v>
      </c>
      <c r="D9" s="19" t="s">
        <v>44</v>
      </c>
      <c r="E9" s="21">
        <v>166</v>
      </c>
      <c r="F9" s="21">
        <v>166</v>
      </c>
      <c r="G9" s="19" t="s">
        <v>16</v>
      </c>
      <c r="H9" s="292"/>
      <c r="I9" s="295"/>
      <c r="J9" s="19"/>
      <c r="K9" s="298"/>
      <c r="L9" s="20"/>
    </row>
    <row r="10" spans="1:12" ht="16.149999999999999" customHeight="1" x14ac:dyDescent="0.3">
      <c r="A10" s="141" t="s">
        <v>20</v>
      </c>
      <c r="B10" s="117" t="s">
        <v>100</v>
      </c>
      <c r="C10" s="164">
        <v>1500</v>
      </c>
      <c r="D10" s="119" t="s">
        <v>52</v>
      </c>
      <c r="E10" s="164">
        <v>1500</v>
      </c>
      <c r="F10" s="164">
        <v>1500</v>
      </c>
      <c r="G10" s="119" t="s">
        <v>52</v>
      </c>
      <c r="H10" s="262">
        <f>SUM(F10:F17)</f>
        <v>2980</v>
      </c>
      <c r="I10" s="267">
        <f>H10/H38</f>
        <v>0.28257159112459701</v>
      </c>
      <c r="J10" s="119" t="s">
        <v>52</v>
      </c>
      <c r="K10" s="270" t="s">
        <v>22</v>
      </c>
      <c r="L10" s="165"/>
    </row>
    <row r="11" spans="1:12" ht="16.149999999999999" customHeight="1" x14ac:dyDescent="0.3">
      <c r="A11" s="122" t="s">
        <v>21</v>
      </c>
      <c r="B11" s="132" t="s">
        <v>101</v>
      </c>
      <c r="C11" s="124">
        <v>616</v>
      </c>
      <c r="D11" s="123" t="s">
        <v>52</v>
      </c>
      <c r="E11" s="124">
        <v>616</v>
      </c>
      <c r="F11" s="124">
        <v>616</v>
      </c>
      <c r="G11" s="123" t="s">
        <v>52</v>
      </c>
      <c r="H11" s="329"/>
      <c r="I11" s="268"/>
      <c r="J11" s="123" t="s">
        <v>52</v>
      </c>
      <c r="K11" s="330"/>
      <c r="L11" s="121"/>
    </row>
    <row r="12" spans="1:12" ht="16.149999999999999" customHeight="1" x14ac:dyDescent="0.3">
      <c r="A12" s="122" t="s">
        <v>18</v>
      </c>
      <c r="B12" s="132" t="s">
        <v>102</v>
      </c>
      <c r="C12" s="124">
        <v>181</v>
      </c>
      <c r="D12" s="123" t="s">
        <v>52</v>
      </c>
      <c r="E12" s="124">
        <v>181</v>
      </c>
      <c r="F12" s="124">
        <v>181</v>
      </c>
      <c r="G12" s="123" t="s">
        <v>52</v>
      </c>
      <c r="H12" s="329"/>
      <c r="I12" s="268"/>
      <c r="J12" s="123" t="s">
        <v>52</v>
      </c>
      <c r="K12" s="330"/>
      <c r="L12" s="121"/>
    </row>
    <row r="13" spans="1:12" ht="16.149999999999999" customHeight="1" x14ac:dyDescent="0.3">
      <c r="A13" s="122" t="s">
        <v>18</v>
      </c>
      <c r="B13" s="132" t="s">
        <v>103</v>
      </c>
      <c r="C13" s="124">
        <v>181</v>
      </c>
      <c r="D13" s="123" t="s">
        <v>52</v>
      </c>
      <c r="E13" s="124">
        <v>181</v>
      </c>
      <c r="F13" s="124">
        <v>181</v>
      </c>
      <c r="G13" s="123" t="s">
        <v>52</v>
      </c>
      <c r="H13" s="329"/>
      <c r="I13" s="268"/>
      <c r="J13" s="123" t="s">
        <v>52</v>
      </c>
      <c r="K13" s="330"/>
      <c r="L13" s="121"/>
    </row>
    <row r="14" spans="1:12" ht="16.149999999999999" customHeight="1" x14ac:dyDescent="0.3">
      <c r="A14" s="122" t="s">
        <v>18</v>
      </c>
      <c r="B14" s="132" t="s">
        <v>104</v>
      </c>
      <c r="C14" s="124">
        <v>181</v>
      </c>
      <c r="D14" s="123" t="s">
        <v>52</v>
      </c>
      <c r="E14" s="124">
        <v>181</v>
      </c>
      <c r="F14" s="124">
        <v>181</v>
      </c>
      <c r="G14" s="123" t="s">
        <v>52</v>
      </c>
      <c r="H14" s="329"/>
      <c r="I14" s="268"/>
      <c r="J14" s="123" t="s">
        <v>52</v>
      </c>
      <c r="K14" s="330"/>
      <c r="L14" s="121"/>
    </row>
    <row r="15" spans="1:12" ht="16.149999999999999" customHeight="1" x14ac:dyDescent="0.3">
      <c r="A15" s="122" t="s">
        <v>18</v>
      </c>
      <c r="B15" s="132" t="s">
        <v>105</v>
      </c>
      <c r="C15" s="124">
        <v>181</v>
      </c>
      <c r="D15" s="123" t="s">
        <v>52</v>
      </c>
      <c r="E15" s="124">
        <v>181</v>
      </c>
      <c r="F15" s="124">
        <v>181</v>
      </c>
      <c r="G15" s="123" t="s">
        <v>52</v>
      </c>
      <c r="H15" s="329"/>
      <c r="I15" s="268"/>
      <c r="J15" s="123" t="s">
        <v>52</v>
      </c>
      <c r="K15" s="330"/>
      <c r="L15" s="121"/>
    </row>
    <row r="16" spans="1:12" ht="16.149999999999999" customHeight="1" x14ac:dyDescent="0.3">
      <c r="A16" s="122" t="s">
        <v>17</v>
      </c>
      <c r="B16" s="132" t="s">
        <v>106</v>
      </c>
      <c r="C16" s="124">
        <v>80</v>
      </c>
      <c r="D16" s="123" t="s">
        <v>52</v>
      </c>
      <c r="E16" s="124">
        <v>80</v>
      </c>
      <c r="F16" s="124">
        <v>80</v>
      </c>
      <c r="G16" s="123" t="s">
        <v>52</v>
      </c>
      <c r="H16" s="329"/>
      <c r="I16" s="268"/>
      <c r="J16" s="123" t="s">
        <v>52</v>
      </c>
      <c r="K16" s="330"/>
      <c r="L16" s="121"/>
    </row>
    <row r="17" spans="1:16" ht="16.149999999999999" customHeight="1" thickBot="1" x14ac:dyDescent="0.35">
      <c r="A17" s="126" t="s">
        <v>19</v>
      </c>
      <c r="B17" s="133" t="s">
        <v>107</v>
      </c>
      <c r="C17" s="128">
        <v>60</v>
      </c>
      <c r="D17" s="127" t="s">
        <v>52</v>
      </c>
      <c r="E17" s="128">
        <v>60</v>
      </c>
      <c r="F17" s="128">
        <v>60</v>
      </c>
      <c r="G17" s="127" t="s">
        <v>52</v>
      </c>
      <c r="H17" s="263"/>
      <c r="I17" s="269"/>
      <c r="J17" s="127" t="s">
        <v>52</v>
      </c>
      <c r="K17" s="272"/>
      <c r="L17" s="129"/>
    </row>
    <row r="18" spans="1:16" ht="16.149999999999999" customHeight="1" x14ac:dyDescent="0.3">
      <c r="A18" s="136" t="s">
        <v>7</v>
      </c>
      <c r="B18" s="168" t="s">
        <v>109</v>
      </c>
      <c r="C18" s="176">
        <v>660</v>
      </c>
      <c r="D18" s="18" t="s">
        <v>45</v>
      </c>
      <c r="E18" s="176">
        <v>660</v>
      </c>
      <c r="F18" s="176">
        <v>660</v>
      </c>
      <c r="G18" s="18" t="s">
        <v>46</v>
      </c>
      <c r="H18" s="276">
        <f>SUM(F18:F22)</f>
        <v>2706</v>
      </c>
      <c r="I18" s="278">
        <f>H18/H38</f>
        <v>0.25659017637018777</v>
      </c>
      <c r="J18" s="18" t="s">
        <v>45</v>
      </c>
      <c r="K18" s="282" t="s">
        <v>8</v>
      </c>
      <c r="L18" s="102"/>
    </row>
    <row r="19" spans="1:16" ht="16.149999999999999" customHeight="1" x14ac:dyDescent="0.3">
      <c r="A19" s="136" t="s">
        <v>7</v>
      </c>
      <c r="B19" s="168" t="s">
        <v>110</v>
      </c>
      <c r="C19" s="176">
        <v>660</v>
      </c>
      <c r="D19" s="18" t="s">
        <v>45</v>
      </c>
      <c r="E19" s="176">
        <v>660</v>
      </c>
      <c r="F19" s="176">
        <v>660</v>
      </c>
      <c r="G19" s="18" t="s">
        <v>46</v>
      </c>
      <c r="H19" s="326"/>
      <c r="I19" s="281"/>
      <c r="J19" s="18" t="s">
        <v>45</v>
      </c>
      <c r="K19" s="327"/>
      <c r="L19" s="79"/>
    </row>
    <row r="20" spans="1:16" ht="16.149999999999999" customHeight="1" x14ac:dyDescent="0.3">
      <c r="A20" s="18" t="s">
        <v>7</v>
      </c>
      <c r="B20" s="168" t="s">
        <v>111</v>
      </c>
      <c r="C20" s="176">
        <v>660</v>
      </c>
      <c r="D20" s="18" t="s">
        <v>45</v>
      </c>
      <c r="E20" s="176">
        <v>660</v>
      </c>
      <c r="F20" s="176">
        <v>660</v>
      </c>
      <c r="G20" s="18" t="s">
        <v>46</v>
      </c>
      <c r="H20" s="326"/>
      <c r="I20" s="281"/>
      <c r="J20" s="18" t="s">
        <v>45</v>
      </c>
      <c r="K20" s="327"/>
      <c r="L20" s="79"/>
    </row>
    <row r="21" spans="1:16" ht="16.149999999999999" customHeight="1" x14ac:dyDescent="0.3">
      <c r="A21" s="136" t="s">
        <v>7</v>
      </c>
      <c r="B21" s="168" t="s">
        <v>108</v>
      </c>
      <c r="C21" s="176">
        <v>660</v>
      </c>
      <c r="D21" s="18" t="s">
        <v>45</v>
      </c>
      <c r="E21" s="176">
        <v>660</v>
      </c>
      <c r="F21" s="176">
        <v>660</v>
      </c>
      <c r="G21" s="18" t="s">
        <v>46</v>
      </c>
      <c r="H21" s="326"/>
      <c r="I21" s="281"/>
      <c r="J21" s="18" t="s">
        <v>45</v>
      </c>
      <c r="K21" s="327"/>
      <c r="L21" s="79"/>
    </row>
    <row r="22" spans="1:16" ht="16.149999999999999" customHeight="1" thickBot="1" x14ac:dyDescent="0.35">
      <c r="A22" s="136" t="s">
        <v>261</v>
      </c>
      <c r="B22" s="168" t="s">
        <v>262</v>
      </c>
      <c r="C22" s="176" t="s">
        <v>263</v>
      </c>
      <c r="D22" s="18" t="s">
        <v>45</v>
      </c>
      <c r="E22" s="176">
        <v>66</v>
      </c>
      <c r="F22" s="176">
        <v>66</v>
      </c>
      <c r="G22" s="18" t="s">
        <v>46</v>
      </c>
      <c r="H22" s="277"/>
      <c r="I22" s="279"/>
      <c r="J22" s="18" t="s">
        <v>45</v>
      </c>
      <c r="K22" s="284"/>
      <c r="L22" s="108"/>
    </row>
    <row r="23" spans="1:16" ht="16.149999999999999" customHeight="1" x14ac:dyDescent="0.3">
      <c r="A23" s="141" t="s">
        <v>10</v>
      </c>
      <c r="B23" s="117" t="s">
        <v>112</v>
      </c>
      <c r="C23" s="164">
        <v>730</v>
      </c>
      <c r="D23" s="119" t="s">
        <v>49</v>
      </c>
      <c r="E23" s="164">
        <v>730</v>
      </c>
      <c r="F23" s="164">
        <v>730</v>
      </c>
      <c r="G23" s="119" t="s">
        <v>23</v>
      </c>
      <c r="H23" s="262">
        <f>SUM(F23:F28)</f>
        <v>2280</v>
      </c>
      <c r="I23" s="267">
        <f>H23/H38</f>
        <v>0.21619571401479235</v>
      </c>
      <c r="J23" s="119" t="s">
        <v>23</v>
      </c>
      <c r="K23" s="273" t="s">
        <v>23</v>
      </c>
      <c r="L23" s="165"/>
    </row>
    <row r="24" spans="1:16" ht="16.149999999999999" customHeight="1" x14ac:dyDescent="0.3">
      <c r="A24" s="122" t="s">
        <v>10</v>
      </c>
      <c r="B24" s="132" t="s">
        <v>113</v>
      </c>
      <c r="C24" s="124">
        <v>700</v>
      </c>
      <c r="D24" s="123" t="s">
        <v>49</v>
      </c>
      <c r="E24" s="124">
        <v>700</v>
      </c>
      <c r="F24" s="124">
        <v>700</v>
      </c>
      <c r="G24" s="123" t="s">
        <v>23</v>
      </c>
      <c r="H24" s="329"/>
      <c r="I24" s="268"/>
      <c r="J24" s="123" t="s">
        <v>23</v>
      </c>
      <c r="K24" s="331"/>
      <c r="L24" s="121"/>
    </row>
    <row r="25" spans="1:16" ht="16.149999999999999" customHeight="1" x14ac:dyDescent="0.3">
      <c r="A25" s="122" t="s">
        <v>11</v>
      </c>
      <c r="B25" s="132" t="s">
        <v>114</v>
      </c>
      <c r="C25" s="124">
        <v>440</v>
      </c>
      <c r="D25" s="123" t="s">
        <v>49</v>
      </c>
      <c r="E25" s="124">
        <v>440</v>
      </c>
      <c r="F25" s="124">
        <v>440</v>
      </c>
      <c r="G25" s="123" t="s">
        <v>23</v>
      </c>
      <c r="H25" s="329"/>
      <c r="I25" s="268"/>
      <c r="J25" s="123" t="s">
        <v>23</v>
      </c>
      <c r="K25" s="331"/>
      <c r="L25" s="121"/>
      <c r="P25" s="169"/>
    </row>
    <row r="26" spans="1:16" ht="16.149999999999999" customHeight="1" x14ac:dyDescent="0.3">
      <c r="A26" s="122" t="s">
        <v>11</v>
      </c>
      <c r="B26" s="132" t="s">
        <v>221</v>
      </c>
      <c r="C26" s="124">
        <v>320</v>
      </c>
      <c r="D26" s="123" t="s">
        <v>49</v>
      </c>
      <c r="E26" s="124">
        <v>320</v>
      </c>
      <c r="F26" s="124">
        <v>320</v>
      </c>
      <c r="G26" s="123" t="s">
        <v>23</v>
      </c>
      <c r="H26" s="329"/>
      <c r="I26" s="268"/>
      <c r="J26" s="123" t="s">
        <v>23</v>
      </c>
      <c r="K26" s="331"/>
      <c r="L26" s="121"/>
      <c r="P26" s="169"/>
    </row>
    <row r="27" spans="1:16" ht="16.149999999999999" customHeight="1" x14ac:dyDescent="0.3">
      <c r="A27" s="122" t="s">
        <v>218</v>
      </c>
      <c r="B27" s="132" t="s">
        <v>219</v>
      </c>
      <c r="C27" s="124">
        <v>65</v>
      </c>
      <c r="D27" s="123" t="s">
        <v>49</v>
      </c>
      <c r="E27" s="124">
        <v>65</v>
      </c>
      <c r="F27" s="124">
        <v>65</v>
      </c>
      <c r="G27" s="123" t="s">
        <v>23</v>
      </c>
      <c r="H27" s="329"/>
      <c r="I27" s="268"/>
      <c r="J27" s="123" t="s">
        <v>23</v>
      </c>
      <c r="K27" s="331"/>
      <c r="L27" s="121"/>
    </row>
    <row r="28" spans="1:16" ht="16.149999999999999" customHeight="1" thickBot="1" x14ac:dyDescent="0.35">
      <c r="A28" s="126" t="s">
        <v>216</v>
      </c>
      <c r="B28" s="133" t="s">
        <v>217</v>
      </c>
      <c r="C28" s="128">
        <v>25</v>
      </c>
      <c r="D28" s="127" t="s">
        <v>49</v>
      </c>
      <c r="E28" s="128">
        <v>25</v>
      </c>
      <c r="F28" s="128">
        <v>25</v>
      </c>
      <c r="G28" s="127" t="s">
        <v>23</v>
      </c>
      <c r="H28" s="263"/>
      <c r="I28" s="269"/>
      <c r="J28" s="127" t="s">
        <v>23</v>
      </c>
      <c r="K28" s="275"/>
      <c r="L28" s="129"/>
      <c r="P28" s="169"/>
    </row>
    <row r="29" spans="1:16" ht="16.149999999999999" customHeight="1" x14ac:dyDescent="0.3">
      <c r="A29" s="135" t="s">
        <v>9</v>
      </c>
      <c r="B29" s="100" t="s">
        <v>115</v>
      </c>
      <c r="C29" s="231">
        <v>660</v>
      </c>
      <c r="D29" s="166" t="s">
        <v>47</v>
      </c>
      <c r="E29" s="231">
        <v>660</v>
      </c>
      <c r="F29" s="231">
        <v>660</v>
      </c>
      <c r="G29" s="166" t="s">
        <v>48</v>
      </c>
      <c r="H29" s="276">
        <f>SUM(F29:F30)</f>
        <v>1320</v>
      </c>
      <c r="I29" s="278">
        <f>H29/H38</f>
        <v>0.12516593969277451</v>
      </c>
      <c r="J29" s="166"/>
      <c r="K29" s="166"/>
      <c r="L29" s="102"/>
    </row>
    <row r="30" spans="1:16" ht="16.149999999999999" customHeight="1" thickBot="1" x14ac:dyDescent="0.35">
      <c r="A30" s="106" t="s">
        <v>9</v>
      </c>
      <c r="B30" s="250" t="s">
        <v>116</v>
      </c>
      <c r="C30" s="116">
        <v>660</v>
      </c>
      <c r="D30" s="130" t="s">
        <v>47</v>
      </c>
      <c r="E30" s="116">
        <v>660</v>
      </c>
      <c r="F30" s="116">
        <v>660</v>
      </c>
      <c r="G30" s="130" t="s">
        <v>48</v>
      </c>
      <c r="H30" s="277"/>
      <c r="I30" s="279"/>
      <c r="J30" s="130"/>
      <c r="K30" s="130"/>
      <c r="L30" s="108"/>
    </row>
    <row r="31" spans="1:16" ht="16.149999999999999" customHeight="1" x14ac:dyDescent="0.3">
      <c r="A31" s="122" t="s">
        <v>12</v>
      </c>
      <c r="B31" s="132" t="s">
        <v>122</v>
      </c>
      <c r="C31" s="72">
        <v>187</v>
      </c>
      <c r="D31" s="123" t="s">
        <v>224</v>
      </c>
      <c r="E31" s="72">
        <v>124</v>
      </c>
      <c r="F31" s="72">
        <v>124</v>
      </c>
      <c r="G31" s="123" t="s">
        <v>228</v>
      </c>
      <c r="H31" s="262">
        <f>SUM(F31:F32)</f>
        <v>174</v>
      </c>
      <c r="I31" s="267">
        <f>H31/H38</f>
        <v>1.6499146595865731E-2</v>
      </c>
      <c r="J31" s="123"/>
      <c r="K31" s="241"/>
      <c r="L31" s="121"/>
    </row>
    <row r="32" spans="1:16" ht="16.149999999999999" customHeight="1" thickBot="1" x14ac:dyDescent="0.35">
      <c r="A32" s="126" t="s">
        <v>67</v>
      </c>
      <c r="B32" s="133" t="s">
        <v>68</v>
      </c>
      <c r="C32" s="128">
        <v>50</v>
      </c>
      <c r="D32" s="127" t="s">
        <v>69</v>
      </c>
      <c r="E32" s="128">
        <v>50</v>
      </c>
      <c r="F32" s="128">
        <v>50</v>
      </c>
      <c r="G32" s="127" t="s">
        <v>228</v>
      </c>
      <c r="H32" s="263"/>
      <c r="I32" s="269"/>
      <c r="J32" s="127"/>
      <c r="K32" s="127"/>
      <c r="L32" s="129"/>
    </row>
    <row r="33" spans="1:12" ht="16.149999999999999" customHeight="1" thickBot="1" x14ac:dyDescent="0.35">
      <c r="A33" s="106" t="s">
        <v>235</v>
      </c>
      <c r="B33" s="250" t="str">
        <f>'[1]ExistingGeneration&amp;NewDevs'!$G$1025</f>
        <v>RESS1G</v>
      </c>
      <c r="C33" s="116">
        <v>80</v>
      </c>
      <c r="D33" s="130" t="s">
        <v>243</v>
      </c>
      <c r="E33" s="116">
        <v>80</v>
      </c>
      <c r="F33" s="116">
        <v>80</v>
      </c>
      <c r="G33" s="130" t="s">
        <v>243</v>
      </c>
      <c r="H33" s="116">
        <f>F33</f>
        <v>80</v>
      </c>
      <c r="I33" s="230">
        <f>H33/H38</f>
        <v>7.5858145268348186E-3</v>
      </c>
      <c r="J33" s="130"/>
      <c r="K33" s="130"/>
      <c r="L33" s="108"/>
    </row>
    <row r="34" spans="1:12" ht="16.149999999999999" customHeight="1" thickBot="1" x14ac:dyDescent="0.35">
      <c r="A34" s="29" t="s">
        <v>264</v>
      </c>
      <c r="B34" s="30" t="s">
        <v>265</v>
      </c>
      <c r="C34" s="177">
        <v>10</v>
      </c>
      <c r="D34" s="31" t="s">
        <v>266</v>
      </c>
      <c r="E34" s="177">
        <v>10</v>
      </c>
      <c r="F34" s="177">
        <v>10</v>
      </c>
      <c r="G34" s="31" t="s">
        <v>266</v>
      </c>
      <c r="H34" s="177">
        <f>F34</f>
        <v>10</v>
      </c>
      <c r="I34" s="242">
        <f>H34/H38</f>
        <v>9.4822681585435232E-4</v>
      </c>
      <c r="J34" s="31"/>
      <c r="K34" s="31"/>
      <c r="L34" s="32"/>
    </row>
    <row r="35" spans="1:12" ht="16.149999999999999" customHeight="1" thickBot="1" x14ac:dyDescent="0.35">
      <c r="A35" s="106" t="s">
        <v>267</v>
      </c>
      <c r="B35" s="250" t="s">
        <v>268</v>
      </c>
      <c r="C35" s="116">
        <v>125</v>
      </c>
      <c r="D35" s="130" t="s">
        <v>242</v>
      </c>
      <c r="E35" s="116">
        <f>C35/2</f>
        <v>62.5</v>
      </c>
      <c r="F35" s="116">
        <v>63</v>
      </c>
      <c r="G35" s="130" t="s">
        <v>242</v>
      </c>
      <c r="H35" s="116">
        <f>F35</f>
        <v>63</v>
      </c>
      <c r="I35" s="230">
        <f>H35/H38</f>
        <v>5.9738289398824198E-3</v>
      </c>
      <c r="J35" s="130"/>
      <c r="K35" s="130"/>
      <c r="L35" s="108"/>
    </row>
    <row r="36" spans="1:12" ht="14.5" thickBot="1" x14ac:dyDescent="0.35">
      <c r="A36" s="126" t="s">
        <v>13</v>
      </c>
      <c r="B36" s="133" t="s">
        <v>123</v>
      </c>
      <c r="C36" s="128">
        <v>29</v>
      </c>
      <c r="D36" s="127" t="s">
        <v>51</v>
      </c>
      <c r="E36" s="128">
        <v>29</v>
      </c>
      <c r="F36" s="128">
        <v>29</v>
      </c>
      <c r="G36" s="127" t="s">
        <v>51</v>
      </c>
      <c r="H36" s="195">
        <f>F36</f>
        <v>29</v>
      </c>
      <c r="I36" s="243">
        <f>H36/H38</f>
        <v>2.7498577659776217E-3</v>
      </c>
      <c r="J36" s="127"/>
      <c r="K36" s="127"/>
      <c r="L36" s="144"/>
    </row>
    <row r="37" spans="1:12" x14ac:dyDescent="0.3">
      <c r="B37" s="168"/>
      <c r="C37" s="176"/>
      <c r="D37" s="18"/>
      <c r="E37" s="176"/>
      <c r="F37" s="176"/>
      <c r="G37" s="18"/>
      <c r="H37" s="232"/>
      <c r="I37" s="229"/>
      <c r="J37" s="18"/>
      <c r="K37" s="18"/>
      <c r="L37" s="18"/>
    </row>
    <row r="38" spans="1:12" ht="18" x14ac:dyDescent="0.3">
      <c r="A38" s="69" t="s">
        <v>77</v>
      </c>
      <c r="B38" s="70"/>
      <c r="C38" s="74">
        <f>SUM(C5:C36)</f>
        <v>10605</v>
      </c>
      <c r="D38" s="75"/>
      <c r="E38" s="74">
        <f>SUM(E5:E36)</f>
        <v>10545.5</v>
      </c>
      <c r="F38" s="74">
        <f>SUM(F5:F36)</f>
        <v>10546</v>
      </c>
      <c r="G38" s="69"/>
      <c r="H38" s="74">
        <f>SUM(H5:H36)</f>
        <v>10546</v>
      </c>
      <c r="I38" s="76">
        <f>SUM(I5:I36)</f>
        <v>0.99999999999999989</v>
      </c>
      <c r="J38" s="69"/>
      <c r="K38" s="70"/>
      <c r="L38" s="69"/>
    </row>
    <row r="40" spans="1:12" x14ac:dyDescent="0.3">
      <c r="E40" s="73"/>
    </row>
  </sheetData>
  <mergeCells count="19">
    <mergeCell ref="H31:H32"/>
    <mergeCell ref="I31:I32"/>
    <mergeCell ref="H10:H17"/>
    <mergeCell ref="I10:I17"/>
    <mergeCell ref="K10:K17"/>
    <mergeCell ref="H18:H22"/>
    <mergeCell ref="I18:I22"/>
    <mergeCell ref="K18:K22"/>
    <mergeCell ref="H23:H28"/>
    <mergeCell ref="I23:I28"/>
    <mergeCell ref="K23:K28"/>
    <mergeCell ref="H29:H30"/>
    <mergeCell ref="I29:I30"/>
    <mergeCell ref="A1:C1"/>
    <mergeCell ref="B3:G3"/>
    <mergeCell ref="H3:K3"/>
    <mergeCell ref="H5:H9"/>
    <mergeCell ref="I5:I9"/>
    <mergeCell ref="K5:K9"/>
  </mergeCells>
  <conditionalFormatting sqref="G48:G50">
    <cfRule type="expression" dxfId="11" priority="12">
      <formula>MOD(G48,1)=0</formula>
    </cfRule>
  </conditionalFormatting>
  <conditionalFormatting sqref="G48:G50">
    <cfRule type="expression" dxfId="10" priority="8">
      <formula>$B48="Project"</formula>
    </cfRule>
  </conditionalFormatting>
  <conditionalFormatting sqref="G48:G50">
    <cfRule type="expression" dxfId="9" priority="11">
      <formula>AND($C48=OFFSET($C48,-1,0,1,1),$G48=OFFSET($G48,-1,0,1,1),G48&lt;&gt;OFFSET(G48,-1,0,1,1))</formula>
    </cfRule>
  </conditionalFormatting>
  <conditionalFormatting sqref="G48:G50">
    <cfRule type="expression" dxfId="8" priority="7">
      <formula>$C48&lt;&gt;OFFSET($C48,-1,0,1,1)</formula>
    </cfRule>
  </conditionalFormatting>
  <conditionalFormatting sqref="G48:G50">
    <cfRule type="expression" dxfId="7" priority="9">
      <formula>AND($C48=OFFSET($C48,-1,0,1,1),$G48&lt;&gt;OFFSET($G48,-1,0,1,1))</formula>
    </cfRule>
    <cfRule type="expression" dxfId="6" priority="10">
      <formula>AND($C48=OFFSET($C48,-1,0,1,1),$G48=OFFSET($G48,-1,0,1,1),G48=OFFSET(G48,-1,0,1,1))</formula>
    </cfRule>
  </conditionalFormatting>
  <conditionalFormatting sqref="G48:G50">
    <cfRule type="expression" dxfId="5" priority="6">
      <formula>MOD(G48,1)=0</formula>
    </cfRule>
  </conditionalFormatting>
  <conditionalFormatting sqref="G48:G50">
    <cfRule type="expression" dxfId="4" priority="2">
      <formula>$B48="Project"</formula>
    </cfRule>
  </conditionalFormatting>
  <conditionalFormatting sqref="G48:G50">
    <cfRule type="expression" dxfId="3" priority="5">
      <formula>AND($C48=OFFSET($C48,-1,0,1,1),$G48=OFFSET($G48,-1,0,1,1),G48&lt;&gt;OFFSET(G48,-1,0,1,1))</formula>
    </cfRule>
  </conditionalFormatting>
  <conditionalFormatting sqref="G48:G50">
    <cfRule type="expression" dxfId="2" priority="1">
      <formula>$C48&lt;&gt;OFFSET($C48,-1,0,1,1)</formula>
    </cfRule>
  </conditionalFormatting>
  <conditionalFormatting sqref="G48:G50">
    <cfRule type="expression" dxfId="1" priority="3">
      <formula>AND($C48=OFFSET($C48,-1,0,1,1),$G48&lt;&gt;OFFSET($G48,-1,0,1,1))</formula>
    </cfRule>
    <cfRule type="expression" dxfId="0" priority="4">
      <formula>AND($C48=OFFSET($C48,-1,0,1,1),$G48=OFFSET($G48,-1,0,1,1),G48=OFFSET(G48,-1,0,1,1))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MLO periods</vt:lpstr>
      <vt:lpstr>NSW 2026-27</vt:lpstr>
      <vt:lpstr>VIC 2026-27</vt:lpstr>
      <vt:lpstr>SA 2026-27</vt:lpstr>
      <vt:lpstr>VIC 2027-28</vt:lpstr>
      <vt:lpstr>NSW 2027-28</vt:lpstr>
    </vt:vector>
  </TitlesOfParts>
  <Company>ACCC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Rasmus, Christian</dc:creator>
  <cp:lastModifiedBy>Natalia Susnica</cp:lastModifiedBy>
  <dcterms:created xsi:type="dcterms:W3CDTF">2021-05-05T01:34:27Z</dcterms:created>
  <dcterms:modified xsi:type="dcterms:W3CDTF">2024-10-17T04:31:25Z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2024-06-03T00:49:13Z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08cf1f96-e8f5-4a59-9f50-5fb481250ca9</vt:lpwstr>
  </property>
  <property fmtid="{D5CDD505-2E9C-101B-9397-08002B2CF9AE}" pid="8" name="MSIP_Label_d9d5a995-dfdf-4407-9a97-edbbc68c9f53_ContentBits">
    <vt:lpwstr>0</vt:lpwstr>
  </property>
</Properties>
</file>