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2" documentId="8_{4B4E31DF-957C-4A49-B8FA-968130AF167F}" xr6:coauthVersionLast="47" xr6:coauthVersionMax="47" xr10:uidLastSave="{21CD0705-253F-44E9-A9E0-DDFEFC9639F1}"/>
  <bookViews>
    <workbookView xWindow="28680" yWindow="-120" windowWidth="29040" windowHeight="15840" tabRatio="710" activeTab="1" xr2:uid="{00000000-000D-0000-FFFF-FFFF00000000}"/>
  </bookViews>
  <sheets>
    <sheet name="Summary" sheetId="7" r:id="rId1"/>
    <sheet name="Targets and Incentive Rates" sheetId="5" r:id="rId2"/>
    <sheet name="Planned Outages" sheetId="11" r:id="rId3"/>
    <sheet name="Unplanned Outages" sheetId="9" r:id="rId4"/>
    <sheet name="New Connections" sheetId="12" r:id="rId5"/>
    <sheet name="First contact resolution" sheetId="14" r:id="rId6"/>
  </sheets>
  <externalReferences>
    <externalReference r:id="rId7"/>
    <externalReference r:id="rId8"/>
    <externalReference r:id="rId9"/>
  </externalReferences>
  <definedNames>
    <definedName name="_xlnm._FilterDatabase" localSheetId="2" hidden="1">'Planned Outages'!$A$1:$C$1914</definedName>
    <definedName name="_xlnm._FilterDatabase" localSheetId="3" hidden="1">'Unplanned Outages'!$A$1:$C$1374</definedName>
    <definedName name="abba" hidden="1">{"Ownership",#N/A,FALSE,"Ownership";"Contents",#N/A,FALSE,"Contents"}</definedName>
    <definedName name="anscount" hidden="1">1</definedName>
    <definedName name="Calc" hidden="1">{"Ownership",#N/A,FALSE,"Ownership";"Contents",#N/A,FALSE,"Contents"}</definedName>
    <definedName name="CRCP_final_year">'[1]AER ETL'!$C$47</definedName>
    <definedName name="CRCP_y1">'[1]AER lookups'!$G$56</definedName>
    <definedName name="CRCP_y10">'[1]AER lookups'!$G$65</definedName>
    <definedName name="CRCP_y11">'[1]AER lookups'!$G$66</definedName>
    <definedName name="CRCP_y12">'[1]AER lookups'!$G$67</definedName>
    <definedName name="CRCP_y13">'[1]AER lookups'!$G$68</definedName>
    <definedName name="CRCP_y14">'[1]AER lookups'!$G$69</definedName>
    <definedName name="CRCP_y15">'[1]AER lookups'!$G$70</definedName>
    <definedName name="CRCP_y2">'[1]AER lookups'!$G$57</definedName>
    <definedName name="CRCP_y3">'[1]AER lookups'!$G$58</definedName>
    <definedName name="CRCP_y4">'[1]AER lookups'!$G$59</definedName>
    <definedName name="CRCP_y5">'[1]AER lookups'!$G$60</definedName>
    <definedName name="CRCP_y6">'[1]AER lookups'!$G$61</definedName>
    <definedName name="CRCP_y7">'[1]AER lookups'!$G$62</definedName>
    <definedName name="CRCP_y8">'[1]AER lookups'!$G$63</definedName>
    <definedName name="CRCP_y9">'[1]AER lookups'!$G$64</definedName>
    <definedName name="CRY">'[2]Business &amp; other details'!$AL$54</definedName>
    <definedName name="dms_030606_01_Values">'[1]3.6 Quality of services'!$D$28</definedName>
    <definedName name="dms_0603_FeederList">'[1]AER NRs'!$D$212:$H$212</definedName>
    <definedName name="dms_060301_checkvalue">'[1]AER ETL'!$C$90</definedName>
    <definedName name="dms_060301_LastRow">'[1]AER ETL'!$C$92</definedName>
    <definedName name="dms_060701__All_Feeder_Values">'[1]6.7 STPIS Daily Performance'!$O$15:$O$380,'[1]6.7 STPIS Daily Performance'!$E$15:$E$380,'[1]6.7 STPIS Daily Performance'!$G$15:$G$380,'[1]6.7 STPIS Daily Performance'!$I$15:$I$380,'[1]6.7 STPIS Daily Performance'!$K$15:$K$380,'[1]6.7 STPIS Daily Performance'!$M$15:$M$380</definedName>
    <definedName name="dms_060701_After_Feeder_Values">'[1]6.7 STPIS Daily Performance'!$P$15:$P$380,'[1]6.7 STPIS Daily Performance'!$F$15:$F$380,'[1]6.7 STPIS Daily Performance'!$H$15:$H$380,'[1]6.7 STPIS Daily Performance'!$J$15:$J$380,'[1]6.7 STPIS Daily Performance'!$L$15:$L$380,'[1]6.7 STPIS Daily Performance'!$N$15:$N$380</definedName>
    <definedName name="dms_060701_ARR_MaxRows">'[1]AER ETL'!$C$100</definedName>
    <definedName name="dms_060701_MaxRows">'[1]AER ETL'!$C$101</definedName>
    <definedName name="dms_060701_Reset_MaxRows">'[1]AER ETL'!$C$99</definedName>
    <definedName name="dms_060701_StartDateTxt">'[1]AER ETL'!$C$106</definedName>
    <definedName name="dms_0608_LastRow">'[1]AER ETL'!$C$112</definedName>
    <definedName name="dms_0608_OffsetRows">'[1]AER ETL'!$C$111</definedName>
    <definedName name="dms_0610_start_time">'[3]6.10 SMS notification'!#REF!</definedName>
    <definedName name="dms_080101_02_ancillary_Values">'[1]8.1 Income'!$K$27:$K$38</definedName>
    <definedName name="dms_080101_02_audited_Values">'[1]8.1 Income'!$C$27:$C$38</definedName>
    <definedName name="dms_080101_02_connection_Values">'[1]8.1 Income'!$I$27:$I$38</definedName>
    <definedName name="dms_080101_02_dnsp_Values">'[1]8.1 Income'!$E$27:$E$38</definedName>
    <definedName name="dms_080101_02_metering_Values">'[1]8.1 Income'!$J$27:$J$38</definedName>
    <definedName name="dms_080101_02_negotiated_Values">'[1]8.1 Income'!$L$27:$L$38</definedName>
    <definedName name="dms_080101_02_SCS_Values">'[1]8.1 Income'!$F$27:$F$38</definedName>
    <definedName name="dms_663_List">'[1]AER lookups'!$N$18:$N$35</definedName>
    <definedName name="dms_ABN_List">'[1]AER lookups'!$D$18:$D$35</definedName>
    <definedName name="dms_Addr1_List">'[1]AER lookups'!$P$18:$P$35</definedName>
    <definedName name="dms_Addr2_List">'[1]AER lookups'!$Q$18:$Q$35</definedName>
    <definedName name="dms_Amendment_Text">'[1]Business &amp; other details'!$AL$70</definedName>
    <definedName name="dms_Cal_Year_B4_CRY">'[1]AER ETL'!$C$29</definedName>
    <definedName name="dms_CBD_flag">'[1]AER lookups'!$Z$18:$Z$35</definedName>
    <definedName name="dms_CBD_flag_NSP">'[2]AER ETL'!$C$121</definedName>
    <definedName name="dms_CF_3.6.5">'[1]AER CF'!$G$7:$G$24</definedName>
    <definedName name="dms_CF_3.6.6.1">'[1]AER CF'!$H$7:$H$24</definedName>
    <definedName name="dms_CF_3.6.6.2">'[1]AER CF'!$I$7:$I$24</definedName>
    <definedName name="dms_CF_3.6.6.3">'[1]AER CF'!$J$7:$J$24</definedName>
    <definedName name="dms_CF_3.6.7.1">'[1]AER CF'!$K$7:$K$24</definedName>
    <definedName name="dms_CF_3.6.7.2">'[1]AER CF'!$L$7:$L$24</definedName>
    <definedName name="dms_CF_3.6.7.3">'[1]AER CF'!$M$7:$M$24</definedName>
    <definedName name="dms_CF_3.6.7.4">'[1]AER CF'!$N$7:$N$24</definedName>
    <definedName name="dms_CF_8.1_A">'[1]AER CF'!$S$7:$S$24</definedName>
    <definedName name="dms_CF_8.1_B">'[1]AER CF'!$T$7:$T$24</definedName>
    <definedName name="dms_CF_8.1_Neg">'[1]AER CF'!$U$7:$U$24</definedName>
    <definedName name="dms_CF_TradingName">'[1]AER CF'!$B$7:$B$24</definedName>
    <definedName name="dms_Confid_status_List">'[1]AER NRs'!$D$6:$D$8</definedName>
    <definedName name="dms_CRCP_FinalYear_Ref">'[1]AER ETL'!#REF!</definedName>
    <definedName name="dms_CRCP_FinalYear_Result">'[1]AER ETL'!#REF!</definedName>
    <definedName name="dms_CRCP_FirstYear_Result">'[1]AER ETL'!#REF!</definedName>
    <definedName name="dms_CRCP_start_row">'[1]AER ETL'!$C$40</definedName>
    <definedName name="dms_CRCPlength_List">'[1]AER lookups'!$K$18:$K$35</definedName>
    <definedName name="dms_CRCPlength_Num">'[1]AER ETL'!$C$69</definedName>
    <definedName name="dms_CRY_RYE">'[1]AER ETL'!$C$53</definedName>
    <definedName name="dms_CRY_start_row">'[1]AER ETL'!$C$38</definedName>
    <definedName name="dms_CRY_start_year">'[1]AER ETL'!$C$37</definedName>
    <definedName name="dms_DataQuality">'[2]AER ETL'!$C$19</definedName>
    <definedName name="dms_DataQuality_List">'[1]AER NRs'!$C$6:$C$9</definedName>
    <definedName name="dms_DeterminationRef_List">'[1]AER lookups'!$O$18:$O$35</definedName>
    <definedName name="dms_DollarReal_year">'[1]AER ETL'!$C$51</definedName>
    <definedName name="dms_FeederName_1">'[1]AER lookups'!$AE$18:$AE$35</definedName>
    <definedName name="dms_FeederName_2">'[1]AER lookups'!$AF$18:$AF$35</definedName>
    <definedName name="dms_FeederName_3">'[1]AER lookups'!$AG$18:$AG$35</definedName>
    <definedName name="dms_FeederName_4">'[1]AER lookups'!$AH$18:$AH$35</definedName>
    <definedName name="dms_FeederName_5">'[1]AER lookups'!$AI$18:$AI$35</definedName>
    <definedName name="dms_FeederType_5_flag">'[1]AER lookups'!$AD$18:$AD$35</definedName>
    <definedName name="dms_FifthFeeder_flag_NSP">'[1]AER ETL'!$C$125</definedName>
    <definedName name="dms_FormControl_List">'[1]AER lookups'!$H$18:$H$35</definedName>
    <definedName name="dms_FRCP_start_row">'[1]AER ETL'!$C$39</definedName>
    <definedName name="dms_FRCPlength_List">'[1]AER lookups'!$L$18:$L$35</definedName>
    <definedName name="dms_FRCPlength_Num">'[1]AER ETL'!$C$70</definedName>
    <definedName name="dms_Header_Span">'[1]AER ETL'!$C$60</definedName>
    <definedName name="dms_Jurisdiction">'[1]AER ETL'!$C$26</definedName>
    <definedName name="dms_JurisdictionList">'[1]AER lookups'!$E$18:$E$35</definedName>
    <definedName name="dms_LeapYear">'[1]6.7 STPIS Daily Performance'!$B$379</definedName>
    <definedName name="dms_LongRural_flag">'[1]AER lookups'!$AC$18:$AC$35</definedName>
    <definedName name="dms_LongRural_flag_NSP">'[2]AER ETL'!$C$124</definedName>
    <definedName name="dms_MAIFI_Flag">'[1]3.6.8 Network-feeders'!$F$6</definedName>
    <definedName name="dms_MAIFI_flag_List">'[1]AER lookups'!#REF!</definedName>
    <definedName name="dms_Model">'[2]AER ETL'!$C$11</definedName>
    <definedName name="dms_Model_List">'[2]AER lookups'!$B$42:$B$51</definedName>
    <definedName name="dms_Model_Span">'[1]AER ETL'!$C$56</definedName>
    <definedName name="dms_Model_Span_List">'[1]AER lookups'!$E$42:$E$51</definedName>
    <definedName name="dms_MultiYear_FinalYear_Ref">'[1]AER ETL'!#REF!</definedName>
    <definedName name="dms_MultiYear_FinalYear_Result">'[2]AER ETL'!$C$84</definedName>
    <definedName name="dms_MultiYear_Flag">'[1]AER ETL'!$C$63</definedName>
    <definedName name="dms_MultiYear_ResponseFlag">'[1]AER ETL'!$C$62</definedName>
    <definedName name="dms_PAddr1_List">'[1]AER lookups'!$U$18:$U$35</definedName>
    <definedName name="dms_PAddr2_List">'[1]AER lookups'!$V$18:$V$35</definedName>
    <definedName name="dms_PRCP_start_row">'[1]AER ETL'!$C$41</definedName>
    <definedName name="dms_PRCPlength_List">'[1]AER lookups'!$M$18:$M$35</definedName>
    <definedName name="dms_PRCPlength_Num">'[1]AER ETL'!$C$68</definedName>
    <definedName name="dms_Previous_DollarReal_year">'[1]AER ETL'!$C$52</definedName>
    <definedName name="dms_PState_List">'[1]AER lookups'!$X$18:$X$35</definedName>
    <definedName name="dms_PSuburb_List">'[1]AER lookups'!$W$18:$W$35</definedName>
    <definedName name="dms_Public_Lighting">'[1]AER ETL'!$C$120</definedName>
    <definedName name="dms_Public_Lighting_List">'[1]AER lookups'!$AJ$18:$AJ$35</definedName>
    <definedName name="dms_Reg_Year_Span">'[1]AER ETL'!#REF!</definedName>
    <definedName name="dms_Reset_final_year">'[1]AER ETL'!$C$49</definedName>
    <definedName name="dms_Reset_RYE">'[1]AER ETL'!$C$54</definedName>
    <definedName name="dms_Reset_Span">'[1]AER ETL'!$C$58</definedName>
    <definedName name="dms_RPT">'[1]AER ETL'!$C$23</definedName>
    <definedName name="dms_RPT_List">'[1]AER lookups'!$I$18:$I$35</definedName>
    <definedName name="dms_RPTMonth">'[1]AER ETL'!$C$30</definedName>
    <definedName name="dms_RPTMonth_List">'[1]AER lookups'!$J$18:$J$35</definedName>
    <definedName name="dms_RYE_result">'[1]AER ETL'!$C$57</definedName>
    <definedName name="dms_RYE_start_row">'[1]AER ETL'!$C$42</definedName>
    <definedName name="dms_Sector">'[1]AER ETL'!$C$20</definedName>
    <definedName name="dms_Sector_List">'[1]AER lookups'!$F$18:$F$35</definedName>
    <definedName name="dms_Segment">'[1]AER ETL'!$C$21</definedName>
    <definedName name="dms_Segment_List">'[1]AER lookups'!$G$18:$G$35</definedName>
    <definedName name="dms_Selected_Quality">'[1]Business &amp; other details'!$AL$66</definedName>
    <definedName name="dms_ShortRural_flag">'[1]AER lookups'!$AB$18:$AB$35</definedName>
    <definedName name="dms_ShortRural_flag_NSP">'[2]AER ETL'!$C$123</definedName>
    <definedName name="dms_SingleYear_FinalYear_Ref">'[1]AER ETL'!#REF!</definedName>
    <definedName name="dms_SingleYear_Model">'[2]AER ETL'!$C$72:$C$74</definedName>
    <definedName name="dms_SingleYearModel">'[1]AER ETL'!$C$75</definedName>
    <definedName name="dms_SourceList">'[1]AER NRs'!$C$14:$C$27</definedName>
    <definedName name="dms_Specified_FinalYear">'[1]AER ETL'!$C$64</definedName>
    <definedName name="dms_Specified_RYE">'[1]AER ETL'!$C$55</definedName>
    <definedName name="dms_SpecifiedYear_Span">'[1]AER ETL'!$C$59</definedName>
    <definedName name="dms_start_year">'[1]AER ETL'!$C$36</definedName>
    <definedName name="dms_State_List">'[1]AER lookups'!$S$18:$S$35</definedName>
    <definedName name="dms_STPIS_Exclusion_List">'[1]AER NRs'!$H$32:$H$41</definedName>
    <definedName name="dms_Suburb_List">'[1]AER lookups'!$R$18:$R$35</definedName>
    <definedName name="dms_TradingName">'[2]Business &amp; other details'!$AL$16</definedName>
    <definedName name="dms_TradingName_List">'[2]AER lookups'!$B$18:$B$35</definedName>
    <definedName name="dms_TradingNameFull">'[1]AER ETL'!$C$9</definedName>
    <definedName name="dms_TradingNameFull_List">'[2]AER lookups'!$C$18:$C$35</definedName>
    <definedName name="dms_Typed_Submission_Date">'[1]Business &amp; other details'!$AL$74</definedName>
    <definedName name="dms_Urban_flag">'[1]AER lookups'!$AA$18:$AA$35</definedName>
    <definedName name="dms_Urban_flag_NSP">'[1]AER ETL'!$C$122</definedName>
    <definedName name="dms_Weather">'[1]AER NRs'!#REF!</definedName>
    <definedName name="dms_Worksheet_List">'[2]AER lookups'!$D$42:$D$51</definedName>
    <definedName name="FRCP_final_year">'[1]AER ETL'!$C$46</definedName>
    <definedName name="FRCP_y1">'[2]Business &amp; other details'!$AL$42</definedName>
    <definedName name="FRCP_y10">'[1]AER lookups'!$I$65</definedName>
    <definedName name="FRCP_y11">'[1]AER lookups'!$I$66</definedName>
    <definedName name="FRCP_y12">'[1]AER lookups'!$I$67</definedName>
    <definedName name="FRCP_y13">'[1]AER lookups'!$I$68</definedName>
    <definedName name="FRCP_y14">'[1]AER lookups'!$I$69</definedName>
    <definedName name="FRCP_y15">'[1]AER lookups'!$I$70</definedName>
    <definedName name="FRCP_y2">'[1]AER lookups'!$I$57</definedName>
    <definedName name="FRCP_y3">'[1]AER lookups'!$I$58</definedName>
    <definedName name="FRCP_y4">'[1]AER lookups'!$I$59</definedName>
    <definedName name="FRCP_y5">'[1]AER lookups'!$I$60</definedName>
    <definedName name="FRCP_y6">'[1]AER lookups'!$I$61</definedName>
    <definedName name="FRCP_y7">'[1]AER lookups'!$I$62</definedName>
    <definedName name="FRCP_y8">'[1]AER lookups'!$I$63</definedName>
    <definedName name="FRCP_y9">'[1]AER lookups'!$I$64</definedName>
    <definedName name="FRY">'[1]Business &amp; other details'!$AL$56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MAIFI_flag">'[1]AER lookups'!#REF!</definedName>
    <definedName name="PRCP_final_year">'[1]AER ETL'!$C$48</definedName>
    <definedName name="PRCP_y1">'[1]AER lookups'!$E$56</definedName>
    <definedName name="PRCP_y10">'[1]AER lookups'!$E$65</definedName>
    <definedName name="PRCP_y11">'[1]AER lookups'!$E$66</definedName>
    <definedName name="PRCP_y12">'[1]AER lookups'!$E$67</definedName>
    <definedName name="PRCP_y13">'[1]AER lookups'!$E$68</definedName>
    <definedName name="PRCP_y14">'[1]AER lookups'!$E$69</definedName>
    <definedName name="PRCP_y15">'[1]AER lookups'!$E$70</definedName>
    <definedName name="PRCP_y2">'[1]AER lookups'!$E$57</definedName>
    <definedName name="PRCP_y3">'[1]AER lookups'!$E$58</definedName>
    <definedName name="PRCP_y4">'[1]AER lookups'!$E$59</definedName>
    <definedName name="PRCP_y5">'[1]AER lookups'!$E$60</definedName>
    <definedName name="PRCP_y6">'[1]AER lookups'!$E$61</definedName>
    <definedName name="PRCP_y7">'[1]AER lookups'!$E$62</definedName>
    <definedName name="PRCP_y8">'[1]AER lookups'!$E$63</definedName>
    <definedName name="PRCP_y9">'[1]AER lookups'!$E$64</definedName>
    <definedName name="SheetHeader">'[1]AER ETL'!#REF!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" l="1"/>
  <c r="D27" i="5"/>
  <c r="D26" i="5"/>
  <c r="E15" i="7"/>
  <c r="F15" i="7"/>
  <c r="G15" i="7"/>
  <c r="H15" i="7"/>
  <c r="D15" i="7"/>
  <c r="H2" i="11"/>
  <c r="H3" i="11"/>
  <c r="D25" i="5"/>
  <c r="D4" i="5" l="1"/>
  <c r="D5" i="5"/>
  <c r="D6" i="5"/>
  <c r="D7" i="5"/>
  <c r="D8" i="5"/>
  <c r="D9" i="5"/>
  <c r="D10" i="5"/>
  <c r="D11" i="5"/>
  <c r="D12" i="5"/>
  <c r="D13" i="5"/>
  <c r="D14" i="5"/>
  <c r="D3" i="5"/>
  <c r="C4" i="5"/>
  <c r="C5" i="5"/>
  <c r="C6" i="5"/>
  <c r="C7" i="5"/>
  <c r="C8" i="5"/>
  <c r="C9" i="5"/>
  <c r="C10" i="5"/>
  <c r="C11" i="5"/>
  <c r="C12" i="5"/>
  <c r="C13" i="5"/>
  <c r="C14" i="5"/>
  <c r="C3" i="5"/>
  <c r="B6" i="5" l="1"/>
  <c r="B7" i="5"/>
  <c r="B8" i="5"/>
  <c r="B9" i="5"/>
  <c r="B10" i="5"/>
  <c r="B11" i="5"/>
  <c r="B3" i="5"/>
  <c r="B12" i="5"/>
  <c r="B13" i="5"/>
  <c r="B14" i="5"/>
  <c r="B5" i="5"/>
  <c r="B4" i="5"/>
  <c r="B15" i="5" l="1"/>
  <c r="E2" i="11"/>
  <c r="E15" i="5" l="1"/>
  <c r="E20" i="5" s="1"/>
  <c r="E19" i="5" l="1"/>
  <c r="H3" i="9"/>
  <c r="C15" i="5" s="1"/>
  <c r="H2" i="9"/>
  <c r="H3" i="12" l="1"/>
  <c r="D15" i="5" s="1"/>
  <c r="E3" i="12" l="1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E334" i="12"/>
  <c r="E335" i="12"/>
  <c r="E336" i="12"/>
  <c r="E337" i="12"/>
  <c r="E338" i="12"/>
  <c r="E339" i="12"/>
  <c r="E340" i="12"/>
  <c r="E341" i="12"/>
  <c r="E342" i="12"/>
  <c r="E343" i="12"/>
  <c r="E344" i="12"/>
  <c r="E345" i="12"/>
  <c r="E346" i="12"/>
  <c r="E347" i="12"/>
  <c r="E348" i="12"/>
  <c r="E349" i="12"/>
  <c r="E350" i="12"/>
  <c r="E351" i="12"/>
  <c r="E352" i="12"/>
  <c r="E353" i="12"/>
  <c r="E354" i="12"/>
  <c r="E355" i="12"/>
  <c r="E356" i="12"/>
  <c r="E357" i="12"/>
  <c r="E358" i="12"/>
  <c r="E359" i="12"/>
  <c r="E360" i="12"/>
  <c r="E361" i="12"/>
  <c r="E362" i="12"/>
  <c r="E363" i="12"/>
  <c r="E364" i="12"/>
  <c r="E365" i="12"/>
  <c r="E366" i="12"/>
  <c r="E367" i="12"/>
  <c r="E368" i="12"/>
  <c r="E369" i="12"/>
  <c r="E370" i="12"/>
  <c r="E371" i="12"/>
  <c r="E372" i="12"/>
  <c r="E373" i="12"/>
  <c r="E374" i="12"/>
  <c r="E375" i="12"/>
  <c r="E376" i="12"/>
  <c r="E377" i="12"/>
  <c r="E378" i="12"/>
  <c r="E379" i="12"/>
  <c r="E380" i="12"/>
  <c r="E381" i="12"/>
  <c r="E382" i="12"/>
  <c r="E383" i="12"/>
  <c r="E384" i="12"/>
  <c r="E385" i="12"/>
  <c r="E386" i="12"/>
  <c r="E387" i="12"/>
  <c r="E388" i="12"/>
  <c r="E389" i="12"/>
  <c r="E2" i="12"/>
  <c r="H2" i="12"/>
  <c r="E4" i="9"/>
  <c r="E86" i="11" l="1"/>
  <c r="E399" i="11"/>
  <c r="E230" i="11"/>
  <c r="E56" i="11"/>
  <c r="E390" i="11"/>
  <c r="E211" i="11"/>
  <c r="E39" i="11"/>
  <c r="E380" i="11"/>
  <c r="E210" i="11"/>
  <c r="E31" i="11"/>
  <c r="E50" i="11"/>
  <c r="E374" i="11"/>
  <c r="E200" i="11"/>
  <c r="E30" i="11"/>
  <c r="E282" i="11"/>
  <c r="E219" i="11"/>
  <c r="E363" i="11"/>
  <c r="E194" i="11"/>
  <c r="E20" i="11"/>
  <c r="E391" i="11"/>
  <c r="E318" i="11"/>
  <c r="E139" i="11"/>
  <c r="E308" i="11"/>
  <c r="E138" i="11"/>
  <c r="E302" i="11"/>
  <c r="E128" i="11"/>
  <c r="E122" i="11"/>
  <c r="E103" i="11"/>
  <c r="E291" i="11"/>
  <c r="E283" i="11"/>
  <c r="E111" i="11"/>
  <c r="E446" i="11"/>
  <c r="E355" i="11"/>
  <c r="E272" i="11"/>
  <c r="E183" i="11"/>
  <c r="E102" i="11"/>
  <c r="E14" i="11"/>
  <c r="E435" i="11"/>
  <c r="E354" i="11"/>
  <c r="E266" i="11"/>
  <c r="E175" i="11"/>
  <c r="E92" i="11"/>
  <c r="E427" i="11"/>
  <c r="E344" i="11"/>
  <c r="E255" i="11"/>
  <c r="E174" i="11"/>
  <c r="E426" i="11"/>
  <c r="E338" i="11"/>
  <c r="E247" i="11"/>
  <c r="E164" i="11"/>
  <c r="E75" i="11"/>
  <c r="E416" i="11"/>
  <c r="E327" i="11"/>
  <c r="E246" i="11"/>
  <c r="E158" i="11"/>
  <c r="E67" i="11"/>
  <c r="E410" i="11"/>
  <c r="E319" i="11"/>
  <c r="E236" i="11"/>
  <c r="E147" i="11"/>
  <c r="E66" i="11"/>
  <c r="H1" i="12"/>
  <c r="H4" i="12" s="1"/>
  <c r="E3" i="11"/>
  <c r="E4" i="11"/>
  <c r="E5" i="11"/>
  <c r="E17" i="11"/>
  <c r="E29" i="11"/>
  <c r="E41" i="11"/>
  <c r="E53" i="11"/>
  <c r="E65" i="11"/>
  <c r="E77" i="11"/>
  <c r="E89" i="11"/>
  <c r="E101" i="11"/>
  <c r="E113" i="11"/>
  <c r="E125" i="11"/>
  <c r="E137" i="11"/>
  <c r="E149" i="11"/>
  <c r="E161" i="11"/>
  <c r="E173" i="11"/>
  <c r="E185" i="11"/>
  <c r="E197" i="11"/>
  <c r="E209" i="11"/>
  <c r="E221" i="11"/>
  <c r="E233" i="11"/>
  <c r="E245" i="11"/>
  <c r="E257" i="11"/>
  <c r="E269" i="11"/>
  <c r="E281" i="11"/>
  <c r="E293" i="11"/>
  <c r="E305" i="11"/>
  <c r="E317" i="11"/>
  <c r="E329" i="11"/>
  <c r="E341" i="11"/>
  <c r="E353" i="11"/>
  <c r="E365" i="11"/>
  <c r="E377" i="11"/>
  <c r="E389" i="11"/>
  <c r="E401" i="11"/>
  <c r="E413" i="11"/>
  <c r="E425" i="11"/>
  <c r="E437" i="11"/>
  <c r="E9" i="11"/>
  <c r="E10" i="11"/>
  <c r="E22" i="11"/>
  <c r="E34" i="11"/>
  <c r="E46" i="11"/>
  <c r="E58" i="11"/>
  <c r="E70" i="11"/>
  <c r="E82" i="11"/>
  <c r="E94" i="11"/>
  <c r="E106" i="11"/>
  <c r="E118" i="11"/>
  <c r="E130" i="11"/>
  <c r="E142" i="11"/>
  <c r="E154" i="11"/>
  <c r="E166" i="11"/>
  <c r="E178" i="11"/>
  <c r="E190" i="11"/>
  <c r="E202" i="11"/>
  <c r="E214" i="11"/>
  <c r="E226" i="11"/>
  <c r="E238" i="11"/>
  <c r="E250" i="11"/>
  <c r="E262" i="11"/>
  <c r="E274" i="11"/>
  <c r="E286" i="11"/>
  <c r="E298" i="11"/>
  <c r="E310" i="11"/>
  <c r="E322" i="11"/>
  <c r="E334" i="11"/>
  <c r="E346" i="11"/>
  <c r="E358" i="11"/>
  <c r="E370" i="11"/>
  <c r="E382" i="11"/>
  <c r="E394" i="11"/>
  <c r="E406" i="11"/>
  <c r="E418" i="11"/>
  <c r="E430" i="11"/>
  <c r="E442" i="11"/>
  <c r="E11" i="11"/>
  <c r="E23" i="11"/>
  <c r="E35" i="11"/>
  <c r="E47" i="11"/>
  <c r="E59" i="11"/>
  <c r="E71" i="11"/>
  <c r="E83" i="11"/>
  <c r="E95" i="11"/>
  <c r="E107" i="11"/>
  <c r="E119" i="11"/>
  <c r="E131" i="11"/>
  <c r="E143" i="11"/>
  <c r="E155" i="11"/>
  <c r="E167" i="11"/>
  <c r="E179" i="11"/>
  <c r="E191" i="11"/>
  <c r="E203" i="11"/>
  <c r="E215" i="11"/>
  <c r="E227" i="11"/>
  <c r="E239" i="11"/>
  <c r="E251" i="11"/>
  <c r="E263" i="11"/>
  <c r="E275" i="11"/>
  <c r="E287" i="11"/>
  <c r="E299" i="11"/>
  <c r="E311" i="11"/>
  <c r="E323" i="11"/>
  <c r="E335" i="11"/>
  <c r="E347" i="11"/>
  <c r="E359" i="11"/>
  <c r="E371" i="11"/>
  <c r="E383" i="11"/>
  <c r="E395" i="11"/>
  <c r="E407" i="11"/>
  <c r="E419" i="11"/>
  <c r="E431" i="11"/>
  <c r="E443" i="11"/>
  <c r="E12" i="11"/>
  <c r="E24" i="11"/>
  <c r="E36" i="11"/>
  <c r="E48" i="11"/>
  <c r="E60" i="11"/>
  <c r="E72" i="11"/>
  <c r="E84" i="11"/>
  <c r="E96" i="11"/>
  <c r="E108" i="11"/>
  <c r="E120" i="11"/>
  <c r="E132" i="11"/>
  <c r="E144" i="11"/>
  <c r="E156" i="11"/>
  <c r="E168" i="11"/>
  <c r="E180" i="11"/>
  <c r="E192" i="11"/>
  <c r="E204" i="11"/>
  <c r="E216" i="11"/>
  <c r="E228" i="11"/>
  <c r="E240" i="11"/>
  <c r="E252" i="11"/>
  <c r="E264" i="11"/>
  <c r="E276" i="11"/>
  <c r="E288" i="11"/>
  <c r="E300" i="11"/>
  <c r="E312" i="11"/>
  <c r="E324" i="11"/>
  <c r="E336" i="11"/>
  <c r="E348" i="11"/>
  <c r="E360" i="11"/>
  <c r="E372" i="11"/>
  <c r="E384" i="11"/>
  <c r="E396" i="11"/>
  <c r="E408" i="11"/>
  <c r="E420" i="11"/>
  <c r="E432" i="11"/>
  <c r="E444" i="11"/>
  <c r="E15" i="11"/>
  <c r="E32" i="11"/>
  <c r="E51" i="11"/>
  <c r="E68" i="11"/>
  <c r="E87" i="11"/>
  <c r="E104" i="11"/>
  <c r="E123" i="11"/>
  <c r="E140" i="11"/>
  <c r="E159" i="11"/>
  <c r="E176" i="11"/>
  <c r="E195" i="11"/>
  <c r="E212" i="11"/>
  <c r="E231" i="11"/>
  <c r="E248" i="11"/>
  <c r="E267" i="11"/>
  <c r="E284" i="11"/>
  <c r="E303" i="11"/>
  <c r="E320" i="11"/>
  <c r="E339" i="11"/>
  <c r="E356" i="11"/>
  <c r="E375" i="11"/>
  <c r="E392" i="11"/>
  <c r="E411" i="11"/>
  <c r="E428" i="11"/>
  <c r="E16" i="11"/>
  <c r="E33" i="11"/>
  <c r="E52" i="11"/>
  <c r="E69" i="11"/>
  <c r="E88" i="11"/>
  <c r="E105" i="11"/>
  <c r="E124" i="11"/>
  <c r="E141" i="11"/>
  <c r="E160" i="11"/>
  <c r="E177" i="11"/>
  <c r="E196" i="11"/>
  <c r="E213" i="11"/>
  <c r="E232" i="11"/>
  <c r="E249" i="11"/>
  <c r="E268" i="11"/>
  <c r="E285" i="11"/>
  <c r="E304" i="11"/>
  <c r="E321" i="11"/>
  <c r="E340" i="11"/>
  <c r="E357" i="11"/>
  <c r="E376" i="11"/>
  <c r="E393" i="11"/>
  <c r="E412" i="11"/>
  <c r="E429" i="11"/>
  <c r="E18" i="11"/>
  <c r="E37" i="11"/>
  <c r="E54" i="11"/>
  <c r="E73" i="11"/>
  <c r="E90" i="11"/>
  <c r="E109" i="11"/>
  <c r="E126" i="11"/>
  <c r="E145" i="11"/>
  <c r="E162" i="11"/>
  <c r="E181" i="11"/>
  <c r="E198" i="11"/>
  <c r="E217" i="11"/>
  <c r="E234" i="11"/>
  <c r="E253" i="11"/>
  <c r="E270" i="11"/>
  <c r="E289" i="11"/>
  <c r="E306" i="11"/>
  <c r="E325" i="11"/>
  <c r="E342" i="11"/>
  <c r="E361" i="11"/>
  <c r="E378" i="11"/>
  <c r="E397" i="11"/>
  <c r="E414" i="11"/>
  <c r="E433" i="11"/>
  <c r="E25" i="11"/>
  <c r="E42" i="11"/>
  <c r="E61" i="11"/>
  <c r="E78" i="11"/>
  <c r="E97" i="11"/>
  <c r="E114" i="11"/>
  <c r="E133" i="11"/>
  <c r="E150" i="11"/>
  <c r="E169" i="11"/>
  <c r="E186" i="11"/>
  <c r="E205" i="11"/>
  <c r="E222" i="11"/>
  <c r="E241" i="11"/>
  <c r="E258" i="11"/>
  <c r="E277" i="11"/>
  <c r="E294" i="11"/>
  <c r="E313" i="11"/>
  <c r="E330" i="11"/>
  <c r="E349" i="11"/>
  <c r="E366" i="11"/>
  <c r="E385" i="11"/>
  <c r="E402" i="11"/>
  <c r="E421" i="11"/>
  <c r="E438" i="11"/>
  <c r="E6" i="11"/>
  <c r="E26" i="11"/>
  <c r="E43" i="11"/>
  <c r="E62" i="11"/>
  <c r="E79" i="11"/>
  <c r="E98" i="11"/>
  <c r="E115" i="11"/>
  <c r="E134" i="11"/>
  <c r="E151" i="11"/>
  <c r="E170" i="11"/>
  <c r="E187" i="11"/>
  <c r="E206" i="11"/>
  <c r="E223" i="11"/>
  <c r="E242" i="11"/>
  <c r="E259" i="11"/>
  <c r="E278" i="11"/>
  <c r="E295" i="11"/>
  <c r="E314" i="11"/>
  <c r="E331" i="11"/>
  <c r="E350" i="11"/>
  <c r="E367" i="11"/>
  <c r="E386" i="11"/>
  <c r="E403" i="11"/>
  <c r="E422" i="11"/>
  <c r="E439" i="11"/>
  <c r="E7" i="11"/>
  <c r="E27" i="11"/>
  <c r="E44" i="11"/>
  <c r="E63" i="11"/>
  <c r="E80" i="11"/>
  <c r="E99" i="11"/>
  <c r="E116" i="11"/>
  <c r="E135" i="11"/>
  <c r="E152" i="11"/>
  <c r="E171" i="11"/>
  <c r="E188" i="11"/>
  <c r="E207" i="11"/>
  <c r="E224" i="11"/>
  <c r="E243" i="11"/>
  <c r="E260" i="11"/>
  <c r="E279" i="11"/>
  <c r="E296" i="11"/>
  <c r="E315" i="11"/>
  <c r="E332" i="11"/>
  <c r="E351" i="11"/>
  <c r="E368" i="11"/>
  <c r="E387" i="11"/>
  <c r="E404" i="11"/>
  <c r="E423" i="11"/>
  <c r="E440" i="11"/>
  <c r="E415" i="11"/>
  <c r="E379" i="11"/>
  <c r="E343" i="11"/>
  <c r="E307" i="11"/>
  <c r="E271" i="11"/>
  <c r="E235" i="11"/>
  <c r="E199" i="11"/>
  <c r="E163" i="11"/>
  <c r="E127" i="11"/>
  <c r="E91" i="11"/>
  <c r="E55" i="11"/>
  <c r="E19" i="11"/>
  <c r="E445" i="11"/>
  <c r="E409" i="11"/>
  <c r="E373" i="11"/>
  <c r="E337" i="11"/>
  <c r="E301" i="11"/>
  <c r="E265" i="11"/>
  <c r="E229" i="11"/>
  <c r="E193" i="11"/>
  <c r="E157" i="11"/>
  <c r="E121" i="11"/>
  <c r="E85" i="11"/>
  <c r="E49" i="11"/>
  <c r="E13" i="11"/>
  <c r="E441" i="11"/>
  <c r="E405" i="11"/>
  <c r="E369" i="11"/>
  <c r="E333" i="11"/>
  <c r="E297" i="11"/>
  <c r="E261" i="11"/>
  <c r="E225" i="11"/>
  <c r="E189" i="11"/>
  <c r="E153" i="11"/>
  <c r="E117" i="11"/>
  <c r="E81" i="11"/>
  <c r="E45" i="11"/>
  <c r="E8" i="11"/>
  <c r="E436" i="11"/>
  <c r="E400" i="11"/>
  <c r="E364" i="11"/>
  <c r="E328" i="11"/>
  <c r="E292" i="11"/>
  <c r="E256" i="11"/>
  <c r="E220" i="11"/>
  <c r="E184" i="11"/>
  <c r="E148" i="11"/>
  <c r="E112" i="11"/>
  <c r="E76" i="11"/>
  <c r="E40" i="11"/>
  <c r="E434" i="11"/>
  <c r="E398" i="11"/>
  <c r="E362" i="11"/>
  <c r="E326" i="11"/>
  <c r="E290" i="11"/>
  <c r="E254" i="11"/>
  <c r="E218" i="11"/>
  <c r="E182" i="11"/>
  <c r="E146" i="11"/>
  <c r="E110" i="11"/>
  <c r="E74" i="11"/>
  <c r="E38" i="11"/>
  <c r="E424" i="11"/>
  <c r="E388" i="11"/>
  <c r="E352" i="11"/>
  <c r="E316" i="11"/>
  <c r="E280" i="11"/>
  <c r="E244" i="11"/>
  <c r="E208" i="11"/>
  <c r="E172" i="11"/>
  <c r="E136" i="11"/>
  <c r="E100" i="11"/>
  <c r="E64" i="11"/>
  <c r="E28" i="11"/>
  <c r="E417" i="11"/>
  <c r="E381" i="11"/>
  <c r="E345" i="11"/>
  <c r="E309" i="11"/>
  <c r="E273" i="11"/>
  <c r="E237" i="11"/>
  <c r="E201" i="11"/>
  <c r="E165" i="11"/>
  <c r="E129" i="11"/>
  <c r="E93" i="11"/>
  <c r="E57" i="11"/>
  <c r="E21" i="11"/>
  <c r="E185" i="9"/>
  <c r="E161" i="9"/>
  <c r="E305" i="9"/>
  <c r="E17" i="9"/>
  <c r="E281" i="9"/>
  <c r="E257" i="9"/>
  <c r="E233" i="9"/>
  <c r="E209" i="9"/>
  <c r="E425" i="9"/>
  <c r="E137" i="9"/>
  <c r="E401" i="9"/>
  <c r="E113" i="9"/>
  <c r="E377" i="9"/>
  <c r="E89" i="9"/>
  <c r="E65" i="9"/>
  <c r="E329" i="9"/>
  <c r="E41" i="9"/>
  <c r="E353" i="9"/>
  <c r="E2" i="9"/>
  <c r="E427" i="9"/>
  <c r="E403" i="9"/>
  <c r="E379" i="9"/>
  <c r="E355" i="9"/>
  <c r="E331" i="9"/>
  <c r="E307" i="9"/>
  <c r="E283" i="9"/>
  <c r="E259" i="9"/>
  <c r="E235" i="9"/>
  <c r="E211" i="9"/>
  <c r="E187" i="9"/>
  <c r="E163" i="9"/>
  <c r="E139" i="9"/>
  <c r="E115" i="9"/>
  <c r="E91" i="9"/>
  <c r="E67" i="9"/>
  <c r="E43" i="9"/>
  <c r="E19" i="9"/>
  <c r="E400" i="9"/>
  <c r="E328" i="9"/>
  <c r="E256" i="9"/>
  <c r="E184" i="9"/>
  <c r="E16" i="9"/>
  <c r="E399" i="9"/>
  <c r="E327" i="9"/>
  <c r="E255" i="9"/>
  <c r="E183" i="9"/>
  <c r="E111" i="9"/>
  <c r="E63" i="9"/>
  <c r="E392" i="9"/>
  <c r="E320" i="9"/>
  <c r="E248" i="9"/>
  <c r="E176" i="9"/>
  <c r="E128" i="9"/>
  <c r="E104" i="9"/>
  <c r="E32" i="9"/>
  <c r="E391" i="9"/>
  <c r="E319" i="9"/>
  <c r="E247" i="9"/>
  <c r="E223" i="9"/>
  <c r="E151" i="9"/>
  <c r="E79" i="9"/>
  <c r="E31" i="9"/>
  <c r="E426" i="9"/>
  <c r="E402" i="9"/>
  <c r="E378" i="9"/>
  <c r="E354" i="9"/>
  <c r="E330" i="9"/>
  <c r="E306" i="9"/>
  <c r="E282" i="9"/>
  <c r="E258" i="9"/>
  <c r="E234" i="9"/>
  <c r="E210" i="9"/>
  <c r="E186" i="9"/>
  <c r="E162" i="9"/>
  <c r="E138" i="9"/>
  <c r="E114" i="9"/>
  <c r="E90" i="9"/>
  <c r="E66" i="9"/>
  <c r="E42" i="9"/>
  <c r="E18" i="9"/>
  <c r="E88" i="9"/>
  <c r="E438" i="9"/>
  <c r="E414" i="9"/>
  <c r="E390" i="9"/>
  <c r="E366" i="9"/>
  <c r="E342" i="9"/>
  <c r="E318" i="9"/>
  <c r="E294" i="9"/>
  <c r="E270" i="9"/>
  <c r="E246" i="9"/>
  <c r="E222" i="9"/>
  <c r="E198" i="9"/>
  <c r="E174" i="9"/>
  <c r="E150" i="9"/>
  <c r="E126" i="9"/>
  <c r="E102" i="9"/>
  <c r="E78" i="9"/>
  <c r="E54" i="9"/>
  <c r="E30" i="9"/>
  <c r="E6" i="9"/>
  <c r="E424" i="9"/>
  <c r="E376" i="9"/>
  <c r="E304" i="9"/>
  <c r="E208" i="9"/>
  <c r="E136" i="9"/>
  <c r="E40" i="9"/>
  <c r="E423" i="9"/>
  <c r="E351" i="9"/>
  <c r="E279" i="9"/>
  <c r="E207" i="9"/>
  <c r="E159" i="9"/>
  <c r="E87" i="9"/>
  <c r="E39" i="9"/>
  <c r="E416" i="9"/>
  <c r="E344" i="9"/>
  <c r="E272" i="9"/>
  <c r="E224" i="9"/>
  <c r="E152" i="9"/>
  <c r="E80" i="9"/>
  <c r="E56" i="9"/>
  <c r="E415" i="9"/>
  <c r="E367" i="9"/>
  <c r="E295" i="9"/>
  <c r="E199" i="9"/>
  <c r="E103" i="9"/>
  <c r="E7" i="9"/>
  <c r="E437" i="9"/>
  <c r="E413" i="9"/>
  <c r="E365" i="9"/>
  <c r="E341" i="9"/>
  <c r="E317" i="9"/>
  <c r="E293" i="9"/>
  <c r="E269" i="9"/>
  <c r="E245" i="9"/>
  <c r="E221" i="9"/>
  <c r="E197" i="9"/>
  <c r="E173" i="9"/>
  <c r="E149" i="9"/>
  <c r="E125" i="9"/>
  <c r="E101" i="9"/>
  <c r="E77" i="9"/>
  <c r="E53" i="9"/>
  <c r="E29" i="9"/>
  <c r="E436" i="9"/>
  <c r="E412" i="9"/>
  <c r="E388" i="9"/>
  <c r="E364" i="9"/>
  <c r="E340" i="9"/>
  <c r="E316" i="9"/>
  <c r="E292" i="9"/>
  <c r="E268" i="9"/>
  <c r="E244" i="9"/>
  <c r="E220" i="9"/>
  <c r="E196" i="9"/>
  <c r="E172" i="9"/>
  <c r="E148" i="9"/>
  <c r="E124" i="9"/>
  <c r="E100" i="9"/>
  <c r="E76" i="9"/>
  <c r="E52" i="9"/>
  <c r="E28" i="9"/>
  <c r="E11" i="9"/>
  <c r="E23" i="9"/>
  <c r="E35" i="9"/>
  <c r="E47" i="9"/>
  <c r="E59" i="9"/>
  <c r="E71" i="9"/>
  <c r="E83" i="9"/>
  <c r="E95" i="9"/>
  <c r="E107" i="9"/>
  <c r="E119" i="9"/>
  <c r="E131" i="9"/>
  <c r="E143" i="9"/>
  <c r="E155" i="9"/>
  <c r="E167" i="9"/>
  <c r="E179" i="9"/>
  <c r="E191" i="9"/>
  <c r="E203" i="9"/>
  <c r="E215" i="9"/>
  <c r="E227" i="9"/>
  <c r="E239" i="9"/>
  <c r="E251" i="9"/>
  <c r="E263" i="9"/>
  <c r="E275" i="9"/>
  <c r="E287" i="9"/>
  <c r="E299" i="9"/>
  <c r="E311" i="9"/>
  <c r="E323" i="9"/>
  <c r="E335" i="9"/>
  <c r="E347" i="9"/>
  <c r="E359" i="9"/>
  <c r="E371" i="9"/>
  <c r="E383" i="9"/>
  <c r="E395" i="9"/>
  <c r="E407" i="9"/>
  <c r="E419" i="9"/>
  <c r="E431" i="9"/>
  <c r="E12" i="9"/>
  <c r="E24" i="9"/>
  <c r="E36" i="9"/>
  <c r="E48" i="9"/>
  <c r="E60" i="9"/>
  <c r="E72" i="9"/>
  <c r="E84" i="9"/>
  <c r="E96" i="9"/>
  <c r="E108" i="9"/>
  <c r="E120" i="9"/>
  <c r="E132" i="9"/>
  <c r="E144" i="9"/>
  <c r="E156" i="9"/>
  <c r="E168" i="9"/>
  <c r="E180" i="9"/>
  <c r="E192" i="9"/>
  <c r="E204" i="9"/>
  <c r="E216" i="9"/>
  <c r="E228" i="9"/>
  <c r="E240" i="9"/>
  <c r="E252" i="9"/>
  <c r="E264" i="9"/>
  <c r="E276" i="9"/>
  <c r="E288" i="9"/>
  <c r="E300" i="9"/>
  <c r="E312" i="9"/>
  <c r="E324" i="9"/>
  <c r="E336" i="9"/>
  <c r="E348" i="9"/>
  <c r="E360" i="9"/>
  <c r="E372" i="9"/>
  <c r="E384" i="9"/>
  <c r="E396" i="9"/>
  <c r="E408" i="9"/>
  <c r="E420" i="9"/>
  <c r="E432" i="9"/>
  <c r="E13" i="9"/>
  <c r="E25" i="9"/>
  <c r="E37" i="9"/>
  <c r="E49" i="9"/>
  <c r="E61" i="9"/>
  <c r="E73" i="9"/>
  <c r="E85" i="9"/>
  <c r="E97" i="9"/>
  <c r="E109" i="9"/>
  <c r="E121" i="9"/>
  <c r="E133" i="9"/>
  <c r="E145" i="9"/>
  <c r="E157" i="9"/>
  <c r="E169" i="9"/>
  <c r="E181" i="9"/>
  <c r="E193" i="9"/>
  <c r="E205" i="9"/>
  <c r="E217" i="9"/>
  <c r="E229" i="9"/>
  <c r="E241" i="9"/>
  <c r="E253" i="9"/>
  <c r="E265" i="9"/>
  <c r="E277" i="9"/>
  <c r="E289" i="9"/>
  <c r="E301" i="9"/>
  <c r="E313" i="9"/>
  <c r="E325" i="9"/>
  <c r="E337" i="9"/>
  <c r="E349" i="9"/>
  <c r="E361" i="9"/>
  <c r="E373" i="9"/>
  <c r="E385" i="9"/>
  <c r="E397" i="9"/>
  <c r="E409" i="9"/>
  <c r="E421" i="9"/>
  <c r="E433" i="9"/>
  <c r="E14" i="9"/>
  <c r="E26" i="9"/>
  <c r="E38" i="9"/>
  <c r="E50" i="9"/>
  <c r="E62" i="9"/>
  <c r="E74" i="9"/>
  <c r="E86" i="9"/>
  <c r="E98" i="9"/>
  <c r="E110" i="9"/>
  <c r="E122" i="9"/>
  <c r="E134" i="9"/>
  <c r="E146" i="9"/>
  <c r="E158" i="9"/>
  <c r="E170" i="9"/>
  <c r="E182" i="9"/>
  <c r="E194" i="9"/>
  <c r="E206" i="9"/>
  <c r="E218" i="9"/>
  <c r="E230" i="9"/>
  <c r="E242" i="9"/>
  <c r="E254" i="9"/>
  <c r="E266" i="9"/>
  <c r="E278" i="9"/>
  <c r="E290" i="9"/>
  <c r="E302" i="9"/>
  <c r="E314" i="9"/>
  <c r="E326" i="9"/>
  <c r="E338" i="9"/>
  <c r="E350" i="9"/>
  <c r="E362" i="9"/>
  <c r="E374" i="9"/>
  <c r="E386" i="9"/>
  <c r="E398" i="9"/>
  <c r="E410" i="9"/>
  <c r="E422" i="9"/>
  <c r="E434" i="9"/>
  <c r="E3" i="9"/>
  <c r="E9" i="9"/>
  <c r="E21" i="9"/>
  <c r="E33" i="9"/>
  <c r="E45" i="9"/>
  <c r="E57" i="9"/>
  <c r="E69" i="9"/>
  <c r="E81" i="9"/>
  <c r="E93" i="9"/>
  <c r="E105" i="9"/>
  <c r="E117" i="9"/>
  <c r="E129" i="9"/>
  <c r="E141" i="9"/>
  <c r="E153" i="9"/>
  <c r="E165" i="9"/>
  <c r="E177" i="9"/>
  <c r="E189" i="9"/>
  <c r="E201" i="9"/>
  <c r="E213" i="9"/>
  <c r="E225" i="9"/>
  <c r="E237" i="9"/>
  <c r="E249" i="9"/>
  <c r="E261" i="9"/>
  <c r="E273" i="9"/>
  <c r="E285" i="9"/>
  <c r="E297" i="9"/>
  <c r="E309" i="9"/>
  <c r="E321" i="9"/>
  <c r="E333" i="9"/>
  <c r="E345" i="9"/>
  <c r="E357" i="9"/>
  <c r="E369" i="9"/>
  <c r="E381" i="9"/>
  <c r="E393" i="9"/>
  <c r="E405" i="9"/>
  <c r="E417" i="9"/>
  <c r="E429" i="9"/>
  <c r="E10" i="9"/>
  <c r="E22" i="9"/>
  <c r="E34" i="9"/>
  <c r="E46" i="9"/>
  <c r="E58" i="9"/>
  <c r="E70" i="9"/>
  <c r="E82" i="9"/>
  <c r="E94" i="9"/>
  <c r="E106" i="9"/>
  <c r="E118" i="9"/>
  <c r="E130" i="9"/>
  <c r="E142" i="9"/>
  <c r="E154" i="9"/>
  <c r="E166" i="9"/>
  <c r="E178" i="9"/>
  <c r="E190" i="9"/>
  <c r="E202" i="9"/>
  <c r="E214" i="9"/>
  <c r="E226" i="9"/>
  <c r="E238" i="9"/>
  <c r="E250" i="9"/>
  <c r="E262" i="9"/>
  <c r="E274" i="9"/>
  <c r="E286" i="9"/>
  <c r="E298" i="9"/>
  <c r="E310" i="9"/>
  <c r="E322" i="9"/>
  <c r="E334" i="9"/>
  <c r="E346" i="9"/>
  <c r="E358" i="9"/>
  <c r="E370" i="9"/>
  <c r="E382" i="9"/>
  <c r="E394" i="9"/>
  <c r="E406" i="9"/>
  <c r="E418" i="9"/>
  <c r="E430" i="9"/>
  <c r="E435" i="9"/>
  <c r="E411" i="9"/>
  <c r="E387" i="9"/>
  <c r="E363" i="9"/>
  <c r="E339" i="9"/>
  <c r="E315" i="9"/>
  <c r="E291" i="9"/>
  <c r="E267" i="9"/>
  <c r="E243" i="9"/>
  <c r="E219" i="9"/>
  <c r="E195" i="9"/>
  <c r="E171" i="9"/>
  <c r="E147" i="9"/>
  <c r="E123" i="9"/>
  <c r="E99" i="9"/>
  <c r="E75" i="9"/>
  <c r="E51" i="9"/>
  <c r="E27" i="9"/>
  <c r="E352" i="9"/>
  <c r="E280" i="9"/>
  <c r="E232" i="9"/>
  <c r="E160" i="9"/>
  <c r="E112" i="9"/>
  <c r="E64" i="9"/>
  <c r="E375" i="9"/>
  <c r="E303" i="9"/>
  <c r="E231" i="9"/>
  <c r="E135" i="9"/>
  <c r="E15" i="9"/>
  <c r="E368" i="9"/>
  <c r="E296" i="9"/>
  <c r="E200" i="9"/>
  <c r="E8" i="9"/>
  <c r="E343" i="9"/>
  <c r="E271" i="9"/>
  <c r="E175" i="9"/>
  <c r="E127" i="9"/>
  <c r="E55" i="9"/>
  <c r="E389" i="9"/>
  <c r="E5" i="9"/>
  <c r="E428" i="9"/>
  <c r="E404" i="9"/>
  <c r="E380" i="9"/>
  <c r="E356" i="9"/>
  <c r="E332" i="9"/>
  <c r="E308" i="9"/>
  <c r="E284" i="9"/>
  <c r="E260" i="9"/>
  <c r="E236" i="9"/>
  <c r="E212" i="9"/>
  <c r="E188" i="9"/>
  <c r="E164" i="9"/>
  <c r="E140" i="9"/>
  <c r="E116" i="9"/>
  <c r="E92" i="9"/>
  <c r="E68" i="9"/>
  <c r="E44" i="9"/>
  <c r="E20" i="9"/>
  <c r="H1" i="11" l="1"/>
  <c r="H4" i="11" s="1"/>
  <c r="H1" i="9"/>
  <c r="H4" i="9" s="1"/>
  <c r="D19" i="5"/>
  <c r="D20" i="5"/>
  <c r="D14" i="7" l="1"/>
  <c r="D19" i="7" s="1"/>
  <c r="E14" i="7"/>
  <c r="F14" i="7"/>
  <c r="H14" i="7"/>
  <c r="G14" i="7"/>
  <c r="C20" i="5"/>
  <c r="C19" i="5"/>
  <c r="B20" i="5"/>
  <c r="B19" i="5"/>
  <c r="D12" i="7" s="1"/>
  <c r="E13" i="7" l="1"/>
  <c r="G13" i="7"/>
  <c r="D13" i="7"/>
  <c r="D18" i="7" s="1"/>
  <c r="H13" i="7"/>
  <c r="F13" i="7"/>
  <c r="F12" i="7"/>
  <c r="E12" i="7"/>
  <c r="G12" i="7"/>
  <c r="H12" i="7"/>
  <c r="D17" i="7"/>
  <c r="A25" i="5"/>
  <c r="A26" i="5"/>
  <c r="A27" i="5"/>
  <c r="A24" i="5"/>
  <c r="E2" i="5"/>
  <c r="E18" i="5" s="1"/>
  <c r="D2" i="5"/>
  <c r="C2" i="5"/>
  <c r="B2" i="5"/>
  <c r="H19" i="7" l="1"/>
  <c r="E19" i="7"/>
  <c r="F19" i="7"/>
  <c r="G19" i="7"/>
  <c r="F20" i="7"/>
  <c r="H20" i="7"/>
  <c r="E20" i="7"/>
  <c r="G20" i="7"/>
  <c r="E17" i="7"/>
  <c r="H17" i="7"/>
  <c r="F17" i="7"/>
  <c r="G17" i="7"/>
  <c r="E18" i="7" l="1"/>
  <c r="E23" i="7" s="1"/>
  <c r="E28" i="7" s="1"/>
  <c r="F18" i="7"/>
  <c r="F23" i="7" s="1"/>
  <c r="F28" i="7" s="1"/>
  <c r="G18" i="7"/>
  <c r="G23" i="7" s="1"/>
  <c r="G28" i="7" s="1"/>
  <c r="H18" i="7"/>
  <c r="H23" i="7" s="1"/>
  <c r="H28" i="7" s="1"/>
  <c r="D20" i="7" l="1"/>
  <c r="D23" i="7" l="1"/>
  <c r="D2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4" authorId="0" shapeId="0" xr:uid="{76987A2A-BDA9-45C3-A858-0B098EB863A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PTRM t-2
</t>
        </r>
      </text>
    </comment>
  </commentList>
</comments>
</file>

<file path=xl/sharedStrings.xml><?xml version="1.0" encoding="utf-8"?>
<sst xmlns="http://schemas.openxmlformats.org/spreadsheetml/2006/main" count="84" uniqueCount="55">
  <si>
    <t>H-Factor calculation</t>
  </si>
  <si>
    <t>Regulatory Control Period 2026-31</t>
  </si>
  <si>
    <t>Year t-2 (actual)</t>
  </si>
  <si>
    <t>2026-27</t>
  </si>
  <si>
    <t>2027-28</t>
  </si>
  <si>
    <t>2028-29</t>
  </si>
  <si>
    <t>2029-30</t>
  </si>
  <si>
    <t>2030-31</t>
  </si>
  <si>
    <t>Annual inputs in green</t>
  </si>
  <si>
    <t>Regulatory tariff year</t>
  </si>
  <si>
    <t xml:space="preserve">Year t </t>
  </si>
  <si>
    <t>2031-32</t>
  </si>
  <si>
    <t>2032-33</t>
  </si>
  <si>
    <t>Performance (Average)</t>
  </si>
  <si>
    <t>Planned outages</t>
  </si>
  <si>
    <t>Unplanned outages</t>
  </si>
  <si>
    <t>New connection (basic and standard)</t>
  </si>
  <si>
    <t>First call resolution</t>
  </si>
  <si>
    <t>Performance with deadbands applied</t>
  </si>
  <si>
    <t>Reward</t>
  </si>
  <si>
    <t>Outcome of planned outages</t>
  </si>
  <si>
    <t>Outcome of unplanned outages</t>
  </si>
  <si>
    <t>Outcome of new connection (basic and standard)</t>
  </si>
  <si>
    <t>Outcome of first call resolution</t>
  </si>
  <si>
    <t>H-factor calculation</t>
  </si>
  <si>
    <t>H-factor (t-2)</t>
  </si>
  <si>
    <r>
      <t>H</t>
    </r>
    <r>
      <rPr>
        <i/>
        <sz val="8"/>
        <color theme="1"/>
        <rFont val="Arial"/>
        <family val="2"/>
      </rPr>
      <t>t-2</t>
    </r>
  </si>
  <si>
    <t>Annual smoothed revenue (t-2)</t>
  </si>
  <si>
    <r>
      <t>AR</t>
    </r>
    <r>
      <rPr>
        <i/>
        <sz val="8"/>
        <color theme="1"/>
        <rFont val="Arial"/>
        <family val="2"/>
      </rPr>
      <t>t-2</t>
    </r>
  </si>
  <si>
    <t>CPI (t-1)</t>
  </si>
  <si>
    <r>
      <t>CPI</t>
    </r>
    <r>
      <rPr>
        <i/>
        <sz val="8"/>
        <color theme="1"/>
        <rFont val="Arial"/>
        <family val="2"/>
      </rPr>
      <t>t-1</t>
    </r>
  </si>
  <si>
    <t>CPI (t-3)</t>
  </si>
  <si>
    <r>
      <t>CPI</t>
    </r>
    <r>
      <rPr>
        <i/>
        <sz val="8"/>
        <color theme="1"/>
        <rFont val="Arial"/>
        <family val="2"/>
      </rPr>
      <t>t-3</t>
    </r>
  </si>
  <si>
    <t>H-factor applied to reveue or prices ($)</t>
  </si>
  <si>
    <t>H-</t>
  </si>
  <si>
    <t>Lower limit of revenue at risk</t>
  </si>
  <si>
    <t>H+</t>
  </si>
  <si>
    <t>Upper limit of revenue at risk</t>
  </si>
  <si>
    <t>Targets</t>
  </si>
  <si>
    <t>Target</t>
  </si>
  <si>
    <t>Deadbands</t>
  </si>
  <si>
    <t>Upper Deadband</t>
  </si>
  <si>
    <t>Lower Deadband</t>
  </si>
  <si>
    <t>Incentive Rates</t>
  </si>
  <si>
    <t>Incentive Rate $</t>
  </si>
  <si>
    <t xml:space="preserve">NPV of smoothed revenue </t>
  </si>
  <si>
    <t>Incentive rate %</t>
  </si>
  <si>
    <t>ID</t>
  </si>
  <si>
    <t>Date</t>
  </si>
  <si>
    <t>Satisfaction</t>
  </si>
  <si>
    <t>(x-xbar)^2</t>
  </si>
  <si>
    <t>Standard deviation</t>
  </si>
  <si>
    <t>Count</t>
  </si>
  <si>
    <t>Average</t>
  </si>
  <si>
    <t>Confidence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</si>
</sst>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0.0"/>
    <numFmt numFmtId="166" formatCode="_-* #,##0_-;\-* #,##0_-;_-* &quot;-&quot;??_-;_-@_-"/>
    <numFmt numFmtId="167" formatCode="0.000%"/>
    <numFmt numFmtId="168" formatCode="0.0000"/>
    <numFmt numFmtId="169" formatCode="0.0000000%"/>
    <numFmt numFmtId="170" formatCode="0.0000%"/>
    <numFmt numFmtId="171" formatCode="&quot;$&quot;#,##0"/>
    <numFmt numFmtId="172" formatCode="0.000000000000"/>
    <numFmt numFmtId="173" formatCode="0.000"/>
    <numFmt numFmtId="174" formatCode="_-* #,##0.000_-;\-* #,##0.000_-;_-* &quot;-&quot;???_-;_-@_-"/>
  </numFmts>
  <fonts count="41" x14ac:knownFonts="1">
    <font>
      <sz val="11"/>
      <color rgb="FF000000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rgb="FFFFFFFF"/>
      <name val="Calibri"/>
      <family val="2"/>
    </font>
    <font>
      <sz val="11"/>
      <color rgb="FF000000"/>
      <name val="Calibri"/>
      <family val="2"/>
    </font>
    <font>
      <sz val="8"/>
      <color rgb="FF262626"/>
      <name val="Arial"/>
      <family val="2"/>
    </font>
    <font>
      <b/>
      <sz val="11"/>
      <color theme="1"/>
      <name val="Arial"/>
      <family val="2"/>
      <scheme val="minor"/>
    </font>
    <font>
      <sz val="9"/>
      <color rgb="FFFFFFFF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Arial"/>
      <family val="2"/>
      <scheme val="minor"/>
    </font>
    <font>
      <b/>
      <sz val="12"/>
      <color theme="0"/>
      <name val="Arial"/>
      <family val="2"/>
    </font>
    <font>
      <sz val="10"/>
      <color theme="1"/>
      <name val="Calibri"/>
      <family val="2"/>
    </font>
    <font>
      <sz val="11"/>
      <color rgb="FFFF0000"/>
      <name val="Arial"/>
      <family val="2"/>
      <scheme val="minor"/>
    </font>
    <font>
      <b/>
      <sz val="20"/>
      <color theme="4" tint="-0.249977111117893"/>
      <name val="Arial"/>
      <family val="2"/>
    </font>
    <font>
      <sz val="12"/>
      <name val="Arial"/>
      <family val="2"/>
    </font>
    <font>
      <sz val="12"/>
      <color theme="4" tint="-0.499984740745262"/>
      <name val="Arial"/>
      <family val="2"/>
    </font>
    <font>
      <i/>
      <sz val="12"/>
      <color theme="3" tint="-0.499984740745262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3" tint="-0.499984740745262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4" tint="-0.49998474074526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</font>
    <font>
      <sz val="8"/>
      <color theme="9"/>
      <name val="Arial"/>
      <family val="2"/>
    </font>
    <font>
      <b/>
      <sz val="8"/>
      <color theme="9"/>
      <name val="arial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12"/>
      <color theme="0"/>
      <name val="Arial"/>
      <family val="2"/>
    </font>
    <font>
      <b/>
      <sz val="11"/>
      <color rgb="FFFF0000"/>
      <name val="Arial"/>
      <family val="2"/>
      <scheme val="minor"/>
    </font>
    <font>
      <sz val="9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theme="2" tint="-0.89999084444715716"/>
      </left>
      <right style="hair">
        <color theme="2" tint="-0.89999084444715716"/>
      </right>
      <top style="hair">
        <color theme="2" tint="-0.89999084444715716"/>
      </top>
      <bottom style="hair">
        <color theme="2" tint="-0.89999084444715716"/>
      </bottom>
      <diagonal/>
    </border>
    <border>
      <left style="hair">
        <color theme="2" tint="-0.89999084444715716"/>
      </left>
      <right style="hair">
        <color theme="2" tint="-0.89999084444715716"/>
      </right>
      <top/>
      <bottom/>
      <diagonal/>
    </border>
    <border>
      <left style="hair">
        <color theme="2" tint="-0.89999084444715716"/>
      </left>
      <right/>
      <top/>
      <bottom/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47">
    <xf numFmtId="0" fontId="0" fillId="0" borderId="0"/>
    <xf numFmtId="43" fontId="8" fillId="0" borderId="0" applyFont="0" applyFill="0" applyBorder="0" applyAlignment="0" applyProtection="0"/>
    <xf numFmtId="0" fontId="8" fillId="0" borderId="1"/>
    <xf numFmtId="0" fontId="6" fillId="0" borderId="1"/>
    <xf numFmtId="9" fontId="8" fillId="0" borderId="0" applyFont="0" applyFill="0" applyBorder="0" applyAlignment="0" applyProtection="0"/>
    <xf numFmtId="43" fontId="8" fillId="0" borderId="1" applyFont="0" applyFill="0" applyBorder="0" applyAlignment="0" applyProtection="0"/>
    <xf numFmtId="0" fontId="5" fillId="0" borderId="1"/>
    <xf numFmtId="9" fontId="8" fillId="0" borderId="1" applyFont="0" applyFill="0" applyBorder="0" applyAlignment="0" applyProtection="0"/>
    <xf numFmtId="0" fontId="12" fillId="0" borderId="1"/>
    <xf numFmtId="43" fontId="13" fillId="0" borderId="1" applyFont="0" applyFill="0" applyBorder="0" applyAlignment="0" applyProtection="0"/>
    <xf numFmtId="44" fontId="13" fillId="0" borderId="1" applyFont="0" applyFill="0" applyBorder="0" applyAlignment="0" applyProtection="0"/>
    <xf numFmtId="41" fontId="13" fillId="4" borderId="1" applyFont="0" applyBorder="0" applyAlignment="0">
      <alignment horizontal="right"/>
      <protection locked="0"/>
    </xf>
    <xf numFmtId="41" fontId="13" fillId="5" borderId="1" applyFont="0" applyBorder="0">
      <alignment horizontal="right"/>
      <protection locked="0"/>
    </xf>
    <xf numFmtId="9" fontId="13" fillId="0" borderId="1" applyFont="0" applyFill="0" applyBorder="0" applyAlignment="0" applyProtection="0"/>
    <xf numFmtId="0" fontId="13" fillId="0" borderId="1"/>
    <xf numFmtId="9" fontId="13" fillId="0" borderId="1" applyFont="0" applyFill="0" applyBorder="0" applyAlignment="0" applyProtection="0"/>
    <xf numFmtId="44" fontId="13" fillId="0" borderId="1" applyFont="0" applyFill="0" applyBorder="0" applyAlignment="0" applyProtection="0"/>
    <xf numFmtId="44" fontId="13" fillId="0" borderId="1" applyFont="0" applyFill="0" applyBorder="0" applyAlignment="0" applyProtection="0"/>
    <xf numFmtId="0" fontId="13" fillId="0" borderId="1"/>
    <xf numFmtId="0" fontId="14" fillId="6" borderId="1"/>
    <xf numFmtId="0" fontId="13" fillId="0" borderId="1"/>
    <xf numFmtId="0" fontId="4" fillId="0" borderId="1"/>
    <xf numFmtId="0" fontId="14" fillId="8" borderId="1">
      <alignment horizontal="left" vertical="center"/>
      <protection locked="0"/>
    </xf>
    <xf numFmtId="0" fontId="15" fillId="7" borderId="1">
      <alignment vertical="center"/>
      <protection locked="0"/>
    </xf>
    <xf numFmtId="0" fontId="13" fillId="0" borderId="1" applyFill="0"/>
    <xf numFmtId="0" fontId="13" fillId="0" borderId="1"/>
    <xf numFmtId="0" fontId="4" fillId="0" borderId="1"/>
    <xf numFmtId="0" fontId="13" fillId="0" borderId="1"/>
    <xf numFmtId="0" fontId="16" fillId="7" borderId="9">
      <alignment vertical="center"/>
    </xf>
    <xf numFmtId="0" fontId="13" fillId="0" borderId="1"/>
    <xf numFmtId="43" fontId="4" fillId="0" borderId="1" applyFont="0" applyFill="0" applyBorder="0" applyAlignment="0" applyProtection="0"/>
    <xf numFmtId="9" fontId="4" fillId="0" borderId="1" applyFont="0" applyFill="0" applyBorder="0" applyAlignment="0" applyProtection="0"/>
    <xf numFmtId="0" fontId="4" fillId="0" borderId="1"/>
    <xf numFmtId="43" fontId="13" fillId="0" borderId="1" applyFont="0" applyFill="0" applyBorder="0" applyAlignment="0" applyProtection="0"/>
    <xf numFmtId="0" fontId="13" fillId="0" borderId="1"/>
    <xf numFmtId="0" fontId="13" fillId="0" borderId="1"/>
    <xf numFmtId="43" fontId="4" fillId="0" borderId="1" applyFont="0" applyFill="0" applyBorder="0" applyAlignment="0" applyProtection="0"/>
    <xf numFmtId="44" fontId="17" fillId="0" borderId="1" applyFont="0" applyFill="0" applyBorder="0" applyAlignment="0" applyProtection="0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9" fontId="3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44" fontId="8" fillId="0" borderId="1" applyFont="0" applyFill="0" applyBorder="0" applyAlignment="0" applyProtection="0"/>
    <xf numFmtId="43" fontId="2" fillId="0" borderId="1" applyFont="0" applyFill="0" applyBorder="0" applyAlignment="0" applyProtection="0"/>
    <xf numFmtId="0" fontId="12" fillId="0" borderId="18">
      <alignment horizontal="left" vertical="center" wrapText="1" indent="1"/>
    </xf>
  </cellStyleXfs>
  <cellXfs count="120">
    <xf numFmtId="0" fontId="0" fillId="0" borderId="0" xfId="0"/>
    <xf numFmtId="0" fontId="8" fillId="0" borderId="1" xfId="2"/>
    <xf numFmtId="0" fontId="10" fillId="0" borderId="1" xfId="3" applyFont="1"/>
    <xf numFmtId="0" fontId="6" fillId="0" borderId="1" xfId="3"/>
    <xf numFmtId="17" fontId="6" fillId="0" borderId="1" xfId="3" applyNumberFormat="1"/>
    <xf numFmtId="17" fontId="10" fillId="0" borderId="1" xfId="3" applyNumberFormat="1" applyFont="1"/>
    <xf numFmtId="165" fontId="9" fillId="2" borderId="1" xfId="2" applyNumberFormat="1" applyFont="1" applyFill="1" applyAlignment="1">
      <alignment horizontal="right" vertical="center" wrapText="1"/>
    </xf>
    <xf numFmtId="165" fontId="9" fillId="2" borderId="2" xfId="2" applyNumberFormat="1" applyFont="1" applyFill="1" applyBorder="1" applyAlignment="1">
      <alignment horizontal="right" vertical="center" wrapText="1"/>
    </xf>
    <xf numFmtId="166" fontId="9" fillId="3" borderId="1" xfId="1" applyNumberFormat="1" applyFont="1" applyFill="1" applyBorder="1" applyAlignment="1">
      <alignment horizontal="righ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6" fontId="9" fillId="2" borderId="3" xfId="1" applyNumberFormat="1" applyFont="1" applyFill="1" applyBorder="1" applyAlignment="1">
      <alignment horizontal="right" vertical="center" wrapText="1"/>
    </xf>
    <xf numFmtId="0" fontId="19" fillId="0" borderId="1" xfId="2" applyFont="1" applyAlignment="1" applyProtection="1">
      <alignment vertical="center"/>
      <protection locked="0"/>
    </xf>
    <xf numFmtId="0" fontId="23" fillId="0" borderId="15" xfId="2" applyFont="1" applyBorder="1" applyAlignment="1" applyProtection="1">
      <alignment horizontal="left" vertical="center" indent="1"/>
      <protection locked="0"/>
    </xf>
    <xf numFmtId="0" fontId="24" fillId="0" borderId="15" xfId="2" applyFont="1" applyBorder="1" applyAlignment="1">
      <alignment horizontal="center" vertical="center"/>
    </xf>
    <xf numFmtId="4" fontId="25" fillId="0" borderId="16" xfId="2" applyNumberFormat="1" applyFont="1" applyBorder="1" applyAlignment="1" applyProtection="1">
      <alignment horizontal="center" vertical="center" wrapText="1"/>
      <protection locked="0"/>
    </xf>
    <xf numFmtId="0" fontId="20" fillId="0" borderId="16" xfId="2" applyFont="1" applyBorder="1" applyAlignment="1" applyProtection="1">
      <alignment horizontal="left" vertical="center" indent="1"/>
      <protection locked="0"/>
    </xf>
    <xf numFmtId="0" fontId="26" fillId="0" borderId="16" xfId="2" applyFont="1" applyBorder="1" applyAlignment="1">
      <alignment vertical="center"/>
    </xf>
    <xf numFmtId="168" fontId="26" fillId="0" borderId="1" xfId="2" applyNumberFormat="1" applyFont="1" applyAlignment="1">
      <alignment vertical="center"/>
    </xf>
    <xf numFmtId="0" fontId="8" fillId="0" borderId="1" xfId="2" applyAlignment="1">
      <alignment vertical="center"/>
    </xf>
    <xf numFmtId="168" fontId="8" fillId="0" borderId="1" xfId="2" applyNumberFormat="1" applyAlignment="1">
      <alignment vertical="center"/>
    </xf>
    <xf numFmtId="2" fontId="8" fillId="0" borderId="1" xfId="2" applyNumberFormat="1" applyAlignment="1">
      <alignment vertical="center"/>
    </xf>
    <xf numFmtId="0" fontId="26" fillId="0" borderId="16" xfId="2" applyFont="1" applyBorder="1"/>
    <xf numFmtId="169" fontId="26" fillId="0" borderId="1" xfId="7" applyNumberFormat="1" applyFont="1"/>
    <xf numFmtId="0" fontId="26" fillId="0" borderId="1" xfId="2" applyFont="1"/>
    <xf numFmtId="4" fontId="28" fillId="0" borderId="16" xfId="2" applyNumberFormat="1" applyFont="1" applyBorder="1" applyAlignment="1" applyProtection="1">
      <alignment horizontal="center" vertical="center" wrapText="1"/>
      <protection locked="0"/>
    </xf>
    <xf numFmtId="0" fontId="26" fillId="0" borderId="16" xfId="2" applyFont="1" applyBorder="1" applyAlignment="1">
      <alignment horizontal="left" vertical="center" indent="1"/>
    </xf>
    <xf numFmtId="0" fontId="26" fillId="0" borderId="16" xfId="2" applyFont="1" applyBorder="1" applyAlignment="1">
      <alignment horizontal="center" vertical="center"/>
    </xf>
    <xf numFmtId="170" fontId="28" fillId="0" borderId="1" xfId="2" applyNumberFormat="1" applyFont="1" applyAlignment="1">
      <alignment horizontal="right" vertical="center"/>
    </xf>
    <xf numFmtId="0" fontId="26" fillId="0" borderId="16" xfId="2" applyFont="1" applyBorder="1" applyAlignment="1">
      <alignment horizontal="left" vertical="center"/>
    </xf>
    <xf numFmtId="168" fontId="8" fillId="0" borderId="1" xfId="2" applyNumberFormat="1"/>
    <xf numFmtId="44" fontId="0" fillId="0" borderId="1" xfId="44" applyFont="1" applyBorder="1"/>
    <xf numFmtId="0" fontId="26" fillId="0" borderId="17" xfId="2" applyFont="1" applyBorder="1" applyAlignment="1">
      <alignment vertical="center"/>
    </xf>
    <xf numFmtId="0" fontId="26" fillId="0" borderId="17" xfId="2" applyFont="1" applyBorder="1" applyAlignment="1">
      <alignment horizontal="left" vertical="center"/>
    </xf>
    <xf numFmtId="0" fontId="26" fillId="0" borderId="17" xfId="2" applyFont="1" applyBorder="1"/>
    <xf numFmtId="0" fontId="26" fillId="0" borderId="1" xfId="2" applyFont="1" applyAlignment="1">
      <alignment vertical="center"/>
    </xf>
    <xf numFmtId="0" fontId="0" fillId="0" borderId="1" xfId="46" applyFont="1" applyBorder="1" applyAlignment="1">
      <alignment horizontal="right" vertical="center" wrapText="1" indent="1"/>
    </xf>
    <xf numFmtId="170" fontId="28" fillId="0" borderId="17" xfId="4" applyNumberFormat="1" applyFont="1" applyBorder="1" applyAlignment="1" applyProtection="1">
      <alignment horizontal="center" vertical="center" wrapText="1"/>
      <protection locked="0"/>
    </xf>
    <xf numFmtId="168" fontId="26" fillId="10" borderId="1" xfId="2" applyNumberFormat="1" applyFont="1" applyFill="1" applyAlignment="1">
      <alignment vertical="center"/>
    </xf>
    <xf numFmtId="168" fontId="26" fillId="10" borderId="16" xfId="2" applyNumberFormat="1" applyFont="1" applyFill="1" applyBorder="1" applyAlignment="1">
      <alignment vertical="center"/>
    </xf>
    <xf numFmtId="0" fontId="26" fillId="10" borderId="1" xfId="2" applyFont="1" applyFill="1" applyAlignment="1">
      <alignment vertical="center"/>
    </xf>
    <xf numFmtId="0" fontId="26" fillId="10" borderId="16" xfId="2" applyFont="1" applyFill="1" applyBorder="1" applyAlignment="1">
      <alignment vertical="center"/>
    </xf>
    <xf numFmtId="171" fontId="26" fillId="10" borderId="1" xfId="2" applyNumberFormat="1" applyFont="1" applyFill="1" applyAlignment="1">
      <alignment horizontal="right" vertical="center"/>
    </xf>
    <xf numFmtId="166" fontId="26" fillId="10" borderId="16" xfId="45" applyNumberFormat="1" applyFont="1" applyFill="1" applyBorder="1" applyAlignment="1">
      <alignment horizontal="left" vertical="center"/>
    </xf>
    <xf numFmtId="166" fontId="26" fillId="10" borderId="1" xfId="2" applyNumberFormat="1" applyFont="1" applyFill="1" applyAlignment="1">
      <alignment horizontal="left" vertical="center"/>
    </xf>
    <xf numFmtId="0" fontId="26" fillId="10" borderId="16" xfId="2" applyFont="1" applyFill="1" applyBorder="1" applyAlignment="1">
      <alignment horizontal="left" vertical="center"/>
    </xf>
    <xf numFmtId="0" fontId="26" fillId="10" borderId="1" xfId="2" applyFont="1" applyFill="1" applyAlignment="1">
      <alignment horizontal="left" vertical="center"/>
    </xf>
    <xf numFmtId="2" fontId="26" fillId="10" borderId="1" xfId="2" applyNumberFormat="1" applyFont="1" applyFill="1" applyAlignment="1">
      <alignment horizontal="right" vertical="center"/>
    </xf>
    <xf numFmtId="0" fontId="18" fillId="0" borderId="1" xfId="3" applyFont="1"/>
    <xf numFmtId="167" fontId="34" fillId="3" borderId="2" xfId="4" applyNumberFormat="1" applyFont="1" applyFill="1" applyBorder="1" applyAlignment="1">
      <alignment horizontal="right" vertical="center" wrapText="1"/>
    </xf>
    <xf numFmtId="167" fontId="34" fillId="2" borderId="2" xfId="4" applyNumberFormat="1" applyFont="1" applyFill="1" applyBorder="1" applyAlignment="1">
      <alignment horizontal="right" vertical="center" wrapText="1"/>
    </xf>
    <xf numFmtId="167" fontId="34" fillId="2" borderId="4" xfId="4" applyNumberFormat="1" applyFont="1" applyFill="1" applyBorder="1" applyAlignment="1">
      <alignment horizontal="right" vertical="center" wrapText="1"/>
    </xf>
    <xf numFmtId="165" fontId="35" fillId="3" borderId="10" xfId="2" applyNumberFormat="1" applyFont="1" applyFill="1" applyBorder="1" applyAlignment="1">
      <alignment horizontal="right" vertical="center" wrapText="1"/>
    </xf>
    <xf numFmtId="0" fontId="8" fillId="0" borderId="0" xfId="0" applyFont="1"/>
    <xf numFmtId="9" fontId="0" fillId="0" borderId="0" xfId="0" applyNumberFormat="1"/>
    <xf numFmtId="9" fontId="0" fillId="0" borderId="0" xfId="4" applyFont="1"/>
    <xf numFmtId="1" fontId="0" fillId="0" borderId="0" xfId="0" applyNumberFormat="1"/>
    <xf numFmtId="14" fontId="0" fillId="0" borderId="0" xfId="0" applyNumberFormat="1"/>
    <xf numFmtId="1" fontId="36" fillId="11" borderId="0" xfId="0" applyNumberFormat="1" applyFont="1" applyFill="1"/>
    <xf numFmtId="0" fontId="36" fillId="11" borderId="0" xfId="0" applyFont="1" applyFill="1"/>
    <xf numFmtId="0" fontId="11" fillId="11" borderId="8" xfId="2" applyFont="1" applyFill="1" applyBorder="1" applyAlignment="1">
      <alignment horizontal="left" vertical="center" wrapText="1"/>
    </xf>
    <xf numFmtId="9" fontId="35" fillId="3" borderId="11" xfId="4" applyFont="1" applyFill="1" applyBorder="1" applyAlignment="1">
      <alignment horizontal="right" vertical="center" wrapText="1"/>
    </xf>
    <xf numFmtId="0" fontId="7" fillId="11" borderId="5" xfId="2" applyFont="1" applyFill="1" applyBorder="1" applyAlignment="1">
      <alignment horizontal="left" vertical="center" wrapText="1"/>
    </xf>
    <xf numFmtId="0" fontId="11" fillId="11" borderId="6" xfId="2" applyFont="1" applyFill="1" applyBorder="1" applyAlignment="1">
      <alignment horizontal="left" vertical="center" wrapText="1"/>
    </xf>
    <xf numFmtId="0" fontId="11" fillId="11" borderId="5" xfId="2" applyFont="1" applyFill="1" applyBorder="1" applyAlignment="1">
      <alignment horizontal="left" vertical="center" wrapText="1"/>
    </xf>
    <xf numFmtId="0" fontId="7" fillId="11" borderId="9" xfId="2" applyFont="1" applyFill="1" applyBorder="1" applyAlignment="1">
      <alignment horizontal="left" vertical="center" wrapText="1"/>
    </xf>
    <xf numFmtId="0" fontId="11" fillId="11" borderId="7" xfId="2" applyFont="1" applyFill="1" applyBorder="1" applyAlignment="1">
      <alignment horizontal="left" vertical="center" wrapText="1"/>
    </xf>
    <xf numFmtId="0" fontId="24" fillId="11" borderId="15" xfId="2" applyFont="1" applyFill="1" applyBorder="1" applyAlignment="1">
      <alignment horizontal="center" vertical="center"/>
    </xf>
    <xf numFmtId="4" fontId="25" fillId="12" borderId="16" xfId="2" applyNumberFormat="1" applyFont="1" applyFill="1" applyBorder="1" applyAlignment="1" applyProtection="1">
      <alignment horizontal="center" vertical="center" wrapText="1"/>
      <protection locked="0"/>
    </xf>
    <xf numFmtId="4" fontId="25" fillId="12" borderId="1" xfId="2" applyNumberFormat="1" applyFont="1" applyFill="1" applyAlignment="1" applyProtection="1">
      <alignment horizontal="center" vertical="center" wrapText="1"/>
      <protection locked="0"/>
    </xf>
    <xf numFmtId="0" fontId="22" fillId="12" borderId="1" xfId="2" applyFont="1" applyFill="1" applyAlignment="1">
      <alignment horizontal="center" vertical="center"/>
    </xf>
    <xf numFmtId="4" fontId="28" fillId="12" borderId="16" xfId="2" applyNumberFormat="1" applyFont="1" applyFill="1" applyBorder="1" applyAlignment="1" applyProtection="1">
      <alignment horizontal="center" vertical="center" wrapText="1"/>
      <protection locked="0"/>
    </xf>
    <xf numFmtId="4" fontId="28" fillId="12" borderId="1" xfId="2" applyNumberFormat="1" applyFont="1" applyFill="1" applyAlignment="1" applyProtection="1">
      <alignment horizontal="center" vertical="center" wrapText="1"/>
      <protection locked="0"/>
    </xf>
    <xf numFmtId="0" fontId="28" fillId="12" borderId="16" xfId="2" applyFont="1" applyFill="1" applyBorder="1" applyAlignment="1">
      <alignment vertical="center"/>
    </xf>
    <xf numFmtId="164" fontId="30" fillId="12" borderId="1" xfId="2" applyNumberFormat="1" applyFont="1" applyFill="1" applyAlignment="1">
      <alignment vertical="center"/>
    </xf>
    <xf numFmtId="0" fontId="26" fillId="12" borderId="16" xfId="2" applyFont="1" applyFill="1" applyBorder="1"/>
    <xf numFmtId="0" fontId="26" fillId="12" borderId="1" xfId="2" applyFont="1" applyFill="1"/>
    <xf numFmtId="0" fontId="30" fillId="12" borderId="16" xfId="2" applyFont="1" applyFill="1" applyBorder="1" applyAlignment="1">
      <alignment horizontal="center" vertical="center"/>
    </xf>
    <xf numFmtId="0" fontId="28" fillId="12" borderId="16" xfId="2" applyFont="1" applyFill="1" applyBorder="1" applyAlignment="1">
      <alignment horizontal="center"/>
    </xf>
    <xf numFmtId="0" fontId="38" fillId="0" borderId="16" xfId="2" applyFont="1" applyBorder="1" applyAlignment="1">
      <alignment vertical="center"/>
    </xf>
    <xf numFmtId="0" fontId="26" fillId="10" borderId="13" xfId="2" applyFont="1" applyFill="1" applyBorder="1" applyAlignment="1">
      <alignment vertical="center"/>
    </xf>
    <xf numFmtId="2" fontId="0" fillId="0" borderId="0" xfId="0" applyNumberFormat="1"/>
    <xf numFmtId="17" fontId="11" fillId="11" borderId="8" xfId="2" applyNumberFormat="1" applyFont="1" applyFill="1" applyBorder="1" applyAlignment="1">
      <alignment horizontal="left" vertical="center" wrapText="1"/>
    </xf>
    <xf numFmtId="0" fontId="39" fillId="0" borderId="1" xfId="3" applyFont="1"/>
    <xf numFmtId="10" fontId="0" fillId="0" borderId="0" xfId="0" applyNumberFormat="1"/>
    <xf numFmtId="166" fontId="6" fillId="0" borderId="1" xfId="3" applyNumberFormat="1"/>
    <xf numFmtId="43" fontId="6" fillId="0" borderId="1" xfId="3" applyNumberFormat="1"/>
    <xf numFmtId="0" fontId="1" fillId="0" borderId="1" xfId="3" applyFont="1"/>
    <xf numFmtId="6" fontId="6" fillId="0" borderId="1" xfId="3" applyNumberFormat="1"/>
    <xf numFmtId="172" fontId="6" fillId="0" borderId="1" xfId="3" applyNumberFormat="1"/>
    <xf numFmtId="173" fontId="6" fillId="0" borderId="1" xfId="3" applyNumberFormat="1"/>
    <xf numFmtId="165" fontId="9" fillId="9" borderId="1" xfId="2" applyNumberFormat="1" applyFont="1" applyFill="1" applyAlignment="1">
      <alignment horizontal="right" vertical="center" wrapText="1"/>
    </xf>
    <xf numFmtId="165" fontId="9" fillId="9" borderId="2" xfId="2" applyNumberFormat="1" applyFont="1" applyFill="1" applyBorder="1" applyAlignment="1">
      <alignment horizontal="right" vertical="center" wrapText="1"/>
    </xf>
    <xf numFmtId="0" fontId="33" fillId="0" borderId="0" xfId="0" applyFont="1"/>
    <xf numFmtId="0" fontId="0" fillId="0" borderId="1" xfId="0" applyBorder="1"/>
    <xf numFmtId="0" fontId="11" fillId="0" borderId="1" xfId="2" applyFont="1" applyAlignment="1">
      <alignment horizontal="left" vertical="center" wrapText="1"/>
    </xf>
    <xf numFmtId="9" fontId="33" fillId="0" borderId="1" xfId="0" applyNumberFormat="1" applyFont="1" applyBorder="1"/>
    <xf numFmtId="0" fontId="33" fillId="0" borderId="1" xfId="0" applyFont="1" applyBorder="1"/>
    <xf numFmtId="0" fontId="36" fillId="0" borderId="0" xfId="0" applyFont="1"/>
    <xf numFmtId="0" fontId="37" fillId="0" borderId="1" xfId="0" applyFont="1" applyBorder="1"/>
    <xf numFmtId="0" fontId="33" fillId="0" borderId="1" xfId="2" applyFont="1"/>
    <xf numFmtId="43" fontId="8" fillId="0" borderId="1" xfId="2" applyNumberFormat="1"/>
    <xf numFmtId="0" fontId="24" fillId="0" borderId="1" xfId="2" applyFont="1" applyAlignment="1">
      <alignment horizontal="center" vertical="center" wrapText="1"/>
    </xf>
    <xf numFmtId="166" fontId="26" fillId="0" borderId="1" xfId="45" applyNumberFormat="1" applyFont="1" applyFill="1" applyBorder="1" applyAlignment="1">
      <alignment horizontal="left" vertical="center"/>
    </xf>
    <xf numFmtId="0" fontId="27" fillId="0" borderId="1" xfId="2" applyFont="1"/>
    <xf numFmtId="166" fontId="27" fillId="0" borderId="1" xfId="45" applyNumberFormat="1" applyFont="1" applyFill="1" applyBorder="1"/>
    <xf numFmtId="0" fontId="28" fillId="0" borderId="1" xfId="2" applyFont="1" applyAlignment="1">
      <alignment vertical="center"/>
    </xf>
    <xf numFmtId="164" fontId="30" fillId="0" borderId="1" xfId="2" applyNumberFormat="1" applyFont="1" applyAlignment="1">
      <alignment vertical="center"/>
    </xf>
    <xf numFmtId="9" fontId="26" fillId="10" borderId="1" xfId="4" applyFont="1" applyFill="1" applyBorder="1" applyAlignment="1">
      <alignment vertical="center"/>
    </xf>
    <xf numFmtId="9" fontId="26" fillId="0" borderId="1" xfId="4" applyFont="1" applyBorder="1" applyAlignment="1">
      <alignment vertical="center"/>
    </xf>
    <xf numFmtId="9" fontId="26" fillId="10" borderId="16" xfId="4" applyFont="1" applyFill="1" applyBorder="1" applyAlignment="1">
      <alignment vertical="center"/>
    </xf>
    <xf numFmtId="0" fontId="40" fillId="0" borderId="0" xfId="0" applyFont="1"/>
    <xf numFmtId="9" fontId="40" fillId="0" borderId="0" xfId="0" applyNumberFormat="1" applyFont="1"/>
    <xf numFmtId="43" fontId="1" fillId="0" borderId="1" xfId="1" applyFont="1" applyBorder="1"/>
    <xf numFmtId="167" fontId="1" fillId="0" borderId="1" xfId="4" applyNumberFormat="1" applyFont="1" applyBorder="1"/>
    <xf numFmtId="170" fontId="1" fillId="0" borderId="1" xfId="4" applyNumberFormat="1" applyFont="1" applyFill="1" applyBorder="1"/>
    <xf numFmtId="166" fontId="1" fillId="0" borderId="1" xfId="1" applyNumberFormat="1" applyFont="1" applyFill="1" applyBorder="1"/>
    <xf numFmtId="165" fontId="0" fillId="0" borderId="0" xfId="0" applyNumberFormat="1"/>
    <xf numFmtId="174" fontId="6" fillId="0" borderId="1" xfId="3" applyNumberFormat="1"/>
    <xf numFmtId="0" fontId="21" fillId="9" borderId="12" xfId="2" applyFont="1" applyFill="1" applyBorder="1" applyAlignment="1" applyProtection="1">
      <alignment horizontal="center" vertical="center" wrapText="1"/>
      <protection locked="0"/>
    </xf>
    <xf numFmtId="0" fontId="21" fillId="9" borderId="14" xfId="2" applyFont="1" applyFill="1" applyBorder="1" applyAlignment="1" applyProtection="1">
      <alignment horizontal="center" vertical="center" wrapText="1"/>
      <protection locked="0"/>
    </xf>
  </cellXfs>
  <cellStyles count="47">
    <cellStyle name="Comma" xfId="1" builtinId="3"/>
    <cellStyle name="Comma 2" xfId="5" xr:uid="{B1E6EA01-9045-4290-8A1E-15E76B5E7E69}"/>
    <cellStyle name="Comma 2 2" xfId="33" xr:uid="{2D9218FC-E477-45F1-9056-2F1A72028B19}"/>
    <cellStyle name="Comma 2 3" xfId="30" xr:uid="{58E78CD6-6758-43BD-A0F5-0006C6EF7038}"/>
    <cellStyle name="Comma 2 4" xfId="40" xr:uid="{3E6DF0D2-1D52-4B3A-8161-DD946D124316}"/>
    <cellStyle name="Comma 3" xfId="36" xr:uid="{780CBAF0-5A18-44AA-BF2D-CFBF42ED9C20}"/>
    <cellStyle name="Comma 3 2" xfId="43" xr:uid="{937F6328-A686-4A4F-8398-2BD97B040C16}"/>
    <cellStyle name="Comma 4" xfId="9" xr:uid="{911C5904-AE1E-4D3D-88FF-077878E56CB3}"/>
    <cellStyle name="Comma 5" xfId="45" xr:uid="{A01521A2-A207-443E-8090-77FC9A1A49A0}"/>
    <cellStyle name="Currency 2" xfId="37" xr:uid="{5FA86615-7A96-4D9A-934B-B60BDB7D7114}"/>
    <cellStyle name="Currency 2 2" xfId="16" xr:uid="{61C06F6D-F9F5-457A-A77C-1749DB4C0D0B}"/>
    <cellStyle name="Currency 2 3" xfId="17" xr:uid="{9940DC6D-7DD5-47E1-BE13-CFD37D9A3269}"/>
    <cellStyle name="Currency 3" xfId="10" xr:uid="{9B18A9AC-50AB-4ED0-8DEC-4198112828A2}"/>
    <cellStyle name="Currency 4" xfId="44" xr:uid="{60AE5950-9400-4C14-BD1E-12C4337EE5E4}"/>
    <cellStyle name="dms_1" xfId="28" xr:uid="{33431AB2-ECF9-45DE-B22F-33FA92D6760D}"/>
    <cellStyle name="dms_Row_Locked" xfId="46" xr:uid="{CA976F03-B9E3-4002-BFA2-03C858B83D01}"/>
    <cellStyle name="Input1" xfId="11" xr:uid="{38B4C69C-E0C8-4F4E-84E4-8B857AE853D5}"/>
    <cellStyle name="Input3" xfId="12" xr:uid="{5A0175E5-EA6C-4DE3-9145-04F6E53E8E45}"/>
    <cellStyle name="Normal" xfId="0" builtinId="0"/>
    <cellStyle name="Normal 10" xfId="35" xr:uid="{7BE0DBF0-6925-4C2C-BFCC-5C36E433ECD1}"/>
    <cellStyle name="Normal 10 2" xfId="25" xr:uid="{D4D4DA84-CBB5-4B8E-9428-9313EF4DECAF}"/>
    <cellStyle name="Normal 114" xfId="24" xr:uid="{F0AE2D40-0E05-45A5-932A-11ECBE917450}"/>
    <cellStyle name="Normal 13" xfId="29" xr:uid="{9DDDBD3A-DBAE-4486-9868-1E07FB487B9A}"/>
    <cellStyle name="Normal 2" xfId="2" xr:uid="{00000000-0005-0000-0000-000002000000}"/>
    <cellStyle name="Normal 2 2" xfId="20" xr:uid="{295571AD-C5B0-42F5-B052-B3E6609BCCEE}"/>
    <cellStyle name="Normal 2 2 2" xfId="27" xr:uid="{BC39D86E-62B2-4259-8E8F-2C20003DB77E}"/>
    <cellStyle name="Normal 2 3" xfId="14" xr:uid="{5BB13983-B579-4E14-B646-60FE832EE521}"/>
    <cellStyle name="Normal 3" xfId="3" xr:uid="{00000000-0005-0000-0000-000003000000}"/>
    <cellStyle name="Normal 3 2" xfId="6" xr:uid="{F80BCEC9-3541-43D4-BC97-2E67E7CA3F6A}"/>
    <cellStyle name="Normal 3 3" xfId="18" xr:uid="{98F8C8C6-6DB0-4E5D-9F47-B09A33CDD8EE}"/>
    <cellStyle name="Normal 4" xfId="21" xr:uid="{55FF26C0-D22D-42FF-A24A-FDD02A2EB1B3}"/>
    <cellStyle name="Normal 4 2" xfId="38" xr:uid="{F9E89571-6F1A-4DA2-9CDB-7A9BDD6E28DB}"/>
    <cellStyle name="Normal 5" xfId="26" xr:uid="{989F2E06-7D42-4377-8329-C1B57A3AD529}"/>
    <cellStyle name="Normal 5 2" xfId="34" xr:uid="{9871FEBD-991A-447B-9247-11E3BFEFBB3C}"/>
    <cellStyle name="Normal 5 3" xfId="39" xr:uid="{F437346C-A429-4CD5-9DB5-FF776997832E}"/>
    <cellStyle name="Normal 6" xfId="32" xr:uid="{EE49982A-8B0D-40E4-B1DE-CB874E596D57}"/>
    <cellStyle name="Normal 6 2" xfId="42" xr:uid="{A42B0AA5-3DC3-408A-9030-CF1873F254F3}"/>
    <cellStyle name="Normal 7" xfId="8" xr:uid="{61566FA3-D368-45D0-AAD9-E7CE1D8E8B9B}"/>
    <cellStyle name="Percent" xfId="4" builtinId="5"/>
    <cellStyle name="Percent 2" xfId="7" xr:uid="{79CE4DE3-B737-4C1A-8727-5EE1FB19A148}"/>
    <cellStyle name="Percent 2 2" xfId="15" xr:uid="{4FDBCD01-C6DC-45B5-91B5-BD8C8D6FDE61}"/>
    <cellStyle name="Percent 3" xfId="31" xr:uid="{B3A42A6B-F4BF-4D14-8A25-4FEDB124A08F}"/>
    <cellStyle name="Percent 3 2" xfId="41" xr:uid="{10C3951C-59E8-4AA7-8DFA-C813894FC48F}"/>
    <cellStyle name="Percent 4" xfId="13" xr:uid="{538F1BAF-D022-409B-9DD3-7316E0A4663B}"/>
    <cellStyle name="SheetHeader1" xfId="19" xr:uid="{002A1B53-4511-405F-97E0-DE6DDD002A72}"/>
    <cellStyle name="TableLvl2" xfId="22" xr:uid="{47DAAC0A-BC0D-4B87-BD86-88A69E3A0D34}"/>
    <cellStyle name="TableLvl3" xfId="23" xr:uid="{4A66FC93-061E-48A6-B063-A5455B641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pausnet-my.sharepoint.com/personal/eliza_cochrane_ausnetservices_com_au/Documents/Documents/Regulation/CSIS/CSIS%20estimates.xlsm" TargetMode="External"/><Relationship Id="rId1" Type="http://schemas.openxmlformats.org/officeDocument/2006/relationships/externalLinkPath" Target="https://spausnet-my.sharepoint.com/personal/eliza_cochrane_ausnetservices_com_au/Documents/Documents/Regulation/CSIS/CSIS%20estima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STPIS%20annual%20compliance\CSIS_FY22\Ausnet%20FY21-22\performance%20calculation\AusNet%20Services%20Electricity%20(D)%20-%20Annual%20-%20RIN%20Response%20-%20Consolidated%20-%2028%20October%202022%20-%20CONFIDENTIAL(14606078)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pausnet-my.sharepoint.com/personal/thang_pham_ausnetservices_com_au/Documents/Microsoft%20Teams%20Chat%20Files/2022-23%20AusNet%20Electricity%20-%20AR%20RIN%20Templates_6.11.xlsm" TargetMode="External"/><Relationship Id="rId1" Type="http://schemas.openxmlformats.org/officeDocument/2006/relationships/externalLinkPath" Target="https://spausnet-my.sharepoint.com/personal/thang_pham_ausnetservices_com_au/Documents/Microsoft%20Teams%20Chat%20Files/2022-23%20AusNet%20Electricity%20-%20AR%20RIN%20Templates_6.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- GSL"/>
      <sheetName val="6.10 SMS notification"/>
      <sheetName val="Sheet3"/>
      <sheetName val="Sheet2 (2)"/>
      <sheetName val="Op2 (update for revenue) (1 (3)"/>
      <sheetName val="Sheet2"/>
      <sheetName val="6.11 Customer survey (2)"/>
      <sheetName val="Op2 (update for revenue) (1 (2)"/>
      <sheetName val="6.11 Customer survey"/>
      <sheetName val="Op1"/>
      <sheetName val="Op2 (update for revenue)"/>
      <sheetName val="Op2 (update for revenue) (2)"/>
      <sheetName val="Op2 (update for revenue) (3)"/>
      <sheetName val="Op2 (update for revenue) (1dp)"/>
      <sheetName val="Op3 (AER hfactor)"/>
      <sheetName val="Op4 (below avg score for 5m)"/>
      <sheetName val="Op5 (pro rata)"/>
      <sheetName val="7.8 Avoided TUOS Payments"/>
      <sheetName val="7.10 Juris Scheme"/>
      <sheetName val="7.11 DMIA-DMIAM"/>
      <sheetName val="8.1 Income"/>
      <sheetName val="8.2 Capex"/>
      <sheetName val="8.4 Opex"/>
      <sheetName val="9.5 TUoS"/>
      <sheetName val="P1. Cost reflective tariffs"/>
      <sheetName val="Additional disclosures"/>
    </sheetNames>
    <sheetDataSet>
      <sheetData sheetId="0">
        <row r="7">
          <cell r="B7" t="str">
            <v>Ausgrid</v>
          </cell>
          <cell r="G7" t="str">
            <v>Y</v>
          </cell>
          <cell r="H7"/>
          <cell r="I7" t="str">
            <v>Y</v>
          </cell>
          <cell r="J7" t="str">
            <v>Y</v>
          </cell>
          <cell r="K7" t="str">
            <v>N</v>
          </cell>
          <cell r="L7" t="str">
            <v>N</v>
          </cell>
          <cell r="M7" t="str">
            <v>N</v>
          </cell>
          <cell r="N7" t="str">
            <v>Y</v>
          </cell>
          <cell r="S7" t="str">
            <v>N</v>
          </cell>
          <cell r="T7" t="str">
            <v>Y</v>
          </cell>
          <cell r="U7" t="str">
            <v>N</v>
          </cell>
        </row>
        <row r="8">
          <cell r="B8" t="str">
            <v>Ausgrid (Tx Assets)</v>
          </cell>
          <cell r="G8" t="str">
            <v>Y</v>
          </cell>
          <cell r="H8"/>
          <cell r="I8" t="str">
            <v>Y</v>
          </cell>
          <cell r="J8" t="str">
            <v>Y</v>
          </cell>
          <cell r="K8" t="str">
            <v>N</v>
          </cell>
          <cell r="L8" t="str">
            <v>N</v>
          </cell>
          <cell r="M8" t="str">
            <v>N</v>
          </cell>
          <cell r="N8" t="str">
            <v>Y</v>
          </cell>
          <cell r="S8" t="str">
            <v>N</v>
          </cell>
          <cell r="T8" t="str">
            <v>Y</v>
          </cell>
          <cell r="U8" t="str">
            <v>N</v>
          </cell>
        </row>
        <row r="9">
          <cell r="B9" t="str">
            <v>AusNet (D)</v>
          </cell>
          <cell r="G9" t="str">
            <v>N</v>
          </cell>
          <cell r="H9"/>
          <cell r="I9"/>
          <cell r="J9"/>
          <cell r="K9" t="str">
            <v>N</v>
          </cell>
          <cell r="L9" t="str">
            <v>N</v>
          </cell>
          <cell r="M9" t="str">
            <v>N</v>
          </cell>
          <cell r="N9" t="str">
            <v>N</v>
          </cell>
          <cell r="S9" t="str">
            <v>N</v>
          </cell>
          <cell r="T9" t="str">
            <v>N</v>
          </cell>
          <cell r="U9" t="str">
            <v>N</v>
          </cell>
        </row>
        <row r="10">
          <cell r="B10" t="str">
            <v>Australian Distribution Co.</v>
          </cell>
          <cell r="G10" t="str">
            <v>N</v>
          </cell>
          <cell r="H10"/>
          <cell r="I10" t="str">
            <v>N</v>
          </cell>
          <cell r="J10"/>
          <cell r="K10" t="str">
            <v>N</v>
          </cell>
          <cell r="L10" t="str">
            <v>N</v>
          </cell>
          <cell r="M10" t="str">
            <v>N</v>
          </cell>
          <cell r="N10" t="str">
            <v>N</v>
          </cell>
          <cell r="S10" t="str">
            <v>N</v>
          </cell>
          <cell r="T10" t="str">
            <v>Y</v>
          </cell>
          <cell r="U10" t="str">
            <v>N</v>
          </cell>
        </row>
        <row r="11">
          <cell r="B11" t="str">
            <v>Australian Distribution Co. (Vic)</v>
          </cell>
          <cell r="G11" t="str">
            <v>N</v>
          </cell>
          <cell r="H11"/>
          <cell r="I11" t="str">
            <v>N</v>
          </cell>
          <cell r="J11"/>
          <cell r="K11" t="str">
            <v>N</v>
          </cell>
          <cell r="L11" t="str">
            <v>N</v>
          </cell>
          <cell r="M11" t="str">
            <v>N</v>
          </cell>
          <cell r="N11" t="str">
            <v>N</v>
          </cell>
          <cell r="S11" t="str">
            <v>N</v>
          </cell>
          <cell r="T11" t="str">
            <v>N</v>
          </cell>
          <cell r="U11" t="str">
            <v>N</v>
          </cell>
        </row>
        <row r="12">
          <cell r="B12" t="str">
            <v>CitiPower</v>
          </cell>
          <cell r="G12" t="str">
            <v>N</v>
          </cell>
          <cell r="H12"/>
          <cell r="I12"/>
          <cell r="J12"/>
          <cell r="K12" t="str">
            <v>N</v>
          </cell>
          <cell r="L12" t="str">
            <v>N</v>
          </cell>
          <cell r="M12" t="str">
            <v>N</v>
          </cell>
          <cell r="N12" t="str">
            <v>N</v>
          </cell>
          <cell r="S12" t="str">
            <v>N</v>
          </cell>
          <cell r="T12" t="str">
            <v>N</v>
          </cell>
          <cell r="U12" t="str">
            <v>N</v>
          </cell>
        </row>
        <row r="13">
          <cell r="B13" t="str">
            <v>Endeavour Energy</v>
          </cell>
          <cell r="G13" t="str">
            <v>Y</v>
          </cell>
          <cell r="H13"/>
          <cell r="I13" t="str">
            <v>Y</v>
          </cell>
          <cell r="J13" t="str">
            <v>Y</v>
          </cell>
          <cell r="K13" t="str">
            <v>N</v>
          </cell>
          <cell r="L13" t="str">
            <v>N</v>
          </cell>
          <cell r="M13" t="str">
            <v>N</v>
          </cell>
          <cell r="N13" t="str">
            <v>Y</v>
          </cell>
          <cell r="S13" t="str">
            <v>N</v>
          </cell>
          <cell r="T13" t="str">
            <v>Y</v>
          </cell>
          <cell r="U13" t="str">
            <v>N</v>
          </cell>
        </row>
        <row r="14">
          <cell r="B14" t="str">
            <v>Energex</v>
          </cell>
          <cell r="G14" t="str">
            <v>Y</v>
          </cell>
          <cell r="H14"/>
          <cell r="I14"/>
          <cell r="J14"/>
          <cell r="K14" t="str">
            <v>N</v>
          </cell>
          <cell r="L14" t="str">
            <v>N</v>
          </cell>
          <cell r="M14" t="str">
            <v>N</v>
          </cell>
          <cell r="N14" t="str">
            <v>N</v>
          </cell>
          <cell r="S14" t="str">
            <v>N</v>
          </cell>
          <cell r="T14" t="str">
            <v>Y</v>
          </cell>
          <cell r="U14" t="str">
            <v>N</v>
          </cell>
        </row>
        <row r="15">
          <cell r="B15" t="str">
            <v>Ergon Energy</v>
          </cell>
          <cell r="G15" t="str">
            <v>Y</v>
          </cell>
          <cell r="H15"/>
          <cell r="I15" t="str">
            <v>Y</v>
          </cell>
          <cell r="J15" t="str">
            <v>Y</v>
          </cell>
          <cell r="K15" t="str">
            <v>N</v>
          </cell>
          <cell r="L15" t="str">
            <v>N</v>
          </cell>
          <cell r="M15" t="str">
            <v>N</v>
          </cell>
          <cell r="N15" t="str">
            <v>N</v>
          </cell>
          <cell r="S15" t="str">
            <v>N</v>
          </cell>
          <cell r="T15" t="str">
            <v>Y</v>
          </cell>
          <cell r="U15" t="str">
            <v>N</v>
          </cell>
        </row>
        <row r="16">
          <cell r="B16" t="str">
            <v>Essential Energy</v>
          </cell>
          <cell r="G16" t="str">
            <v>Y</v>
          </cell>
          <cell r="H16"/>
          <cell r="I16" t="str">
            <v>Y</v>
          </cell>
          <cell r="J16" t="str">
            <v>Y</v>
          </cell>
          <cell r="K16" t="str">
            <v>N</v>
          </cell>
          <cell r="L16" t="str">
            <v>N</v>
          </cell>
          <cell r="M16" t="str">
            <v>N</v>
          </cell>
          <cell r="N16" t="str">
            <v>Y</v>
          </cell>
          <cell r="S16" t="str">
            <v>N</v>
          </cell>
          <cell r="T16" t="str">
            <v>Y</v>
          </cell>
          <cell r="U16" t="str">
            <v>N</v>
          </cell>
        </row>
        <row r="17">
          <cell r="B17" t="str">
            <v>Evoenergy Distribution</v>
          </cell>
          <cell r="G17" t="str">
            <v>Y</v>
          </cell>
          <cell r="H17"/>
          <cell r="I17" t="str">
            <v>Y</v>
          </cell>
          <cell r="J17" t="str">
            <v>Y</v>
          </cell>
          <cell r="K17" t="str">
            <v>Y</v>
          </cell>
          <cell r="L17" t="str">
            <v>Y</v>
          </cell>
          <cell r="M17" t="str">
            <v>N</v>
          </cell>
          <cell r="N17" t="str">
            <v>Y</v>
          </cell>
          <cell r="S17" t="str">
            <v>N</v>
          </cell>
          <cell r="T17" t="str">
            <v>Y</v>
          </cell>
          <cell r="U17" t="str">
            <v>N</v>
          </cell>
        </row>
        <row r="18">
          <cell r="B18" t="str">
            <v>Evoenergy Distribution (Tx Assets)</v>
          </cell>
          <cell r="G18" t="str">
            <v>Y</v>
          </cell>
          <cell r="H18"/>
          <cell r="I18" t="str">
            <v>Y</v>
          </cell>
          <cell r="J18" t="str">
            <v>Y</v>
          </cell>
          <cell r="K18" t="str">
            <v>Y</v>
          </cell>
          <cell r="L18" t="str">
            <v>Y</v>
          </cell>
          <cell r="M18" t="str">
            <v>N</v>
          </cell>
          <cell r="N18" t="str">
            <v>Y</v>
          </cell>
          <cell r="S18" t="str">
            <v>N</v>
          </cell>
          <cell r="T18" t="str">
            <v>Y</v>
          </cell>
          <cell r="U18" t="str">
            <v>N</v>
          </cell>
        </row>
        <row r="19">
          <cell r="B19" t="str">
            <v>Jemena Electricity</v>
          </cell>
          <cell r="G19" t="str">
            <v>N</v>
          </cell>
          <cell r="H19"/>
          <cell r="I19"/>
          <cell r="J19"/>
          <cell r="K19" t="str">
            <v>N</v>
          </cell>
          <cell r="L19" t="str">
            <v>N</v>
          </cell>
          <cell r="M19" t="str">
            <v>N</v>
          </cell>
          <cell r="N19" t="str">
            <v>N</v>
          </cell>
          <cell r="S19" t="str">
            <v>N</v>
          </cell>
          <cell r="T19" t="str">
            <v>N</v>
          </cell>
          <cell r="U19" t="str">
            <v>N</v>
          </cell>
        </row>
        <row r="20">
          <cell r="B20" t="str">
            <v>Power and Water</v>
          </cell>
          <cell r="G20" t="str">
            <v>N</v>
          </cell>
          <cell r="H20"/>
          <cell r="I20"/>
          <cell r="J20"/>
          <cell r="K20" t="str">
            <v>N</v>
          </cell>
          <cell r="L20" t="str">
            <v>Y</v>
          </cell>
          <cell r="M20" t="str">
            <v>N</v>
          </cell>
          <cell r="N20" t="str">
            <v>N</v>
          </cell>
          <cell r="S20" t="str">
            <v>N</v>
          </cell>
          <cell r="T20" t="str">
            <v>Y</v>
          </cell>
          <cell r="U20" t="str">
            <v>N</v>
          </cell>
        </row>
        <row r="21">
          <cell r="B21" t="str">
            <v>Powercor Australia</v>
          </cell>
          <cell r="G21" t="str">
            <v>N</v>
          </cell>
          <cell r="H21"/>
          <cell r="I21"/>
          <cell r="J21"/>
          <cell r="K21" t="str">
            <v>N</v>
          </cell>
          <cell r="L21" t="str">
            <v>N</v>
          </cell>
          <cell r="M21" t="str">
            <v>N</v>
          </cell>
          <cell r="N21" t="str">
            <v>N</v>
          </cell>
          <cell r="S21" t="str">
            <v>N</v>
          </cell>
          <cell r="T21" t="str">
            <v>N</v>
          </cell>
          <cell r="U21" t="str">
            <v>N</v>
          </cell>
        </row>
        <row r="22">
          <cell r="B22" t="str">
            <v>SA Power Networks</v>
          </cell>
          <cell r="G22" t="str">
            <v>Y</v>
          </cell>
          <cell r="H22"/>
          <cell r="I22"/>
          <cell r="J22"/>
          <cell r="K22" t="str">
            <v>N</v>
          </cell>
          <cell r="L22" t="str">
            <v>N</v>
          </cell>
          <cell r="M22" t="str">
            <v>N</v>
          </cell>
          <cell r="N22" t="str">
            <v>N</v>
          </cell>
          <cell r="S22" t="str">
            <v>N</v>
          </cell>
          <cell r="T22" t="str">
            <v>Y</v>
          </cell>
          <cell r="U22" t="str">
            <v>N</v>
          </cell>
        </row>
        <row r="23">
          <cell r="B23" t="str">
            <v>TasNetworks (D)</v>
          </cell>
          <cell r="G23" t="str">
            <v>Y</v>
          </cell>
          <cell r="H23"/>
          <cell r="I23"/>
          <cell r="J23"/>
          <cell r="K23" t="str">
            <v>N</v>
          </cell>
          <cell r="L23" t="str">
            <v>N</v>
          </cell>
          <cell r="M23" t="str">
            <v>N</v>
          </cell>
          <cell r="N23" t="str">
            <v>N</v>
          </cell>
          <cell r="S23" t="str">
            <v>N</v>
          </cell>
          <cell r="T23" t="str">
            <v>Y</v>
          </cell>
          <cell r="U23" t="str">
            <v>N</v>
          </cell>
        </row>
        <row r="24">
          <cell r="B24" t="str">
            <v>United Energy</v>
          </cell>
          <cell r="G24" t="str">
            <v>N</v>
          </cell>
          <cell r="H24"/>
          <cell r="I24"/>
          <cell r="J24"/>
          <cell r="K24" t="str">
            <v>N</v>
          </cell>
          <cell r="L24" t="str">
            <v>N</v>
          </cell>
          <cell r="M24" t="str">
            <v>N</v>
          </cell>
          <cell r="N24" t="str">
            <v>N</v>
          </cell>
          <cell r="S24" t="str">
            <v>N</v>
          </cell>
          <cell r="T24" t="str">
            <v>N</v>
          </cell>
          <cell r="U24" t="str">
            <v>N</v>
          </cell>
        </row>
      </sheetData>
      <sheetData sheetId="1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Regulatory proposal</v>
          </cell>
        </row>
        <row r="26">
          <cell r="C26" t="str">
            <v>Reporting</v>
          </cell>
        </row>
        <row r="27">
          <cell r="C27" t="str">
            <v>Revised regulatory proposal</v>
          </cell>
        </row>
        <row r="32">
          <cell r="H32" t="str">
            <v>Weather</v>
          </cell>
        </row>
        <row r="33">
          <cell r="H33" t="str">
            <v>Equipment failure</v>
          </cell>
        </row>
        <row r="34">
          <cell r="H34" t="str">
            <v>Operational error</v>
          </cell>
        </row>
        <row r="35">
          <cell r="H35" t="str">
            <v>Vegetation</v>
          </cell>
        </row>
        <row r="36">
          <cell r="H36" t="str">
            <v>Animals</v>
          </cell>
        </row>
        <row r="37">
          <cell r="H37" t="str">
            <v>Third party impacts</v>
          </cell>
        </row>
        <row r="38">
          <cell r="H38" t="str">
            <v>Transmission failure</v>
          </cell>
        </row>
        <row r="39">
          <cell r="H39" t="str">
            <v>Load shedding</v>
          </cell>
        </row>
        <row r="40">
          <cell r="H40" t="str">
            <v>Inter-distributor connection failure</v>
          </cell>
        </row>
        <row r="41">
          <cell r="H41" t="str">
            <v>Other</v>
          </cell>
        </row>
        <row r="212">
          <cell r="D212" t="str">
            <v>CBD</v>
          </cell>
          <cell r="E212" t="str">
            <v>Urban</v>
          </cell>
          <cell r="F212" t="str">
            <v>Short rural</v>
          </cell>
          <cell r="G212" t="str">
            <v>Long rural</v>
          </cell>
          <cell r="H212"/>
        </row>
      </sheetData>
      <sheetData sheetId="2">
        <row r="18">
          <cell r="B18" t="str">
            <v>Ausgrid</v>
          </cell>
          <cell r="D18">
            <v>78508211731</v>
          </cell>
          <cell r="E18" t="str">
            <v>NSW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2014-19 Distribution Determination</v>
          </cell>
          <cell r="P18" t="str">
            <v>570 George St</v>
          </cell>
          <cell r="Q18"/>
          <cell r="R18" t="str">
            <v>SYDNEY</v>
          </cell>
          <cell r="S18" t="str">
            <v>NSW</v>
          </cell>
          <cell r="U18" t="str">
            <v>GPO Box 4009</v>
          </cell>
          <cell r="V18"/>
          <cell r="W18" t="str">
            <v>SYDNEY</v>
          </cell>
          <cell r="X18" t="str">
            <v>NSW</v>
          </cell>
          <cell r="Z18" t="str">
            <v>YES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I18"/>
          <cell r="AJ18" t="str">
            <v>YES</v>
          </cell>
        </row>
        <row r="19">
          <cell r="D19">
            <v>67505337385</v>
          </cell>
          <cell r="E19" t="str">
            <v>NSW</v>
          </cell>
          <cell r="F19" t="str">
            <v>Electricity</v>
          </cell>
          <cell r="G19" t="str">
            <v>Distribution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5</v>
          </cell>
          <cell r="O19" t="str">
            <v>distribution determination</v>
          </cell>
          <cell r="P19" t="str">
            <v>570 George St</v>
          </cell>
          <cell r="Q19"/>
          <cell r="R19" t="str">
            <v>SYDNEY</v>
          </cell>
          <cell r="S19" t="str">
            <v>NSW</v>
          </cell>
          <cell r="U19" t="str">
            <v>GPO Box 4009</v>
          </cell>
          <cell r="V19"/>
          <cell r="W19" t="str">
            <v>SYDNEY</v>
          </cell>
          <cell r="X19" t="str">
            <v>NSW</v>
          </cell>
          <cell r="Z19" t="str">
            <v>YES</v>
          </cell>
          <cell r="AA19" t="str">
            <v>YES</v>
          </cell>
          <cell r="AB19" t="str">
            <v>YES</v>
          </cell>
          <cell r="AC19" t="str">
            <v>YES</v>
          </cell>
          <cell r="AD19" t="str">
            <v>NO</v>
          </cell>
          <cell r="AE19" t="str">
            <v>CBD</v>
          </cell>
          <cell r="AF19" t="str">
            <v>Urban</v>
          </cell>
          <cell r="AG19" t="str">
            <v>Short rural</v>
          </cell>
          <cell r="AH19" t="str">
            <v>Long rural</v>
          </cell>
          <cell r="AI19"/>
          <cell r="AJ19" t="str">
            <v>YES</v>
          </cell>
        </row>
        <row r="20">
          <cell r="D20">
            <v>91064651118</v>
          </cell>
          <cell r="E20" t="str">
            <v>Vic</v>
          </cell>
          <cell r="F20" t="str">
            <v>Electricity</v>
          </cell>
          <cell r="G20" t="str">
            <v>Distribution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>
            <v>2</v>
          </cell>
          <cell r="O20" t="str">
            <v>2016-20 Distribution Determination</v>
          </cell>
          <cell r="P20" t="str">
            <v>Level 32</v>
          </cell>
          <cell r="Q20" t="str">
            <v>2 Southbank Boulevard</v>
          </cell>
          <cell r="R20" t="str">
            <v>SOUTHBANK</v>
          </cell>
          <cell r="S20" t="str">
            <v>Vic</v>
          </cell>
          <cell r="U20" t="str">
            <v>Locked Bag 14051</v>
          </cell>
          <cell r="V20"/>
          <cell r="W20" t="str">
            <v>MELBOURNE CITY MAIL CENTRE</v>
          </cell>
          <cell r="X20" t="str">
            <v>Vic</v>
          </cell>
          <cell r="Z20" t="str">
            <v>NO</v>
          </cell>
          <cell r="AA20" t="str">
            <v>YES</v>
          </cell>
          <cell r="AB20" t="str">
            <v>YES</v>
          </cell>
          <cell r="AC20" t="str">
            <v>YES</v>
          </cell>
          <cell r="AD20" t="str">
            <v>NO</v>
          </cell>
          <cell r="AE20" t="str">
            <v>CBD</v>
          </cell>
          <cell r="AF20" t="str">
            <v>Urban</v>
          </cell>
          <cell r="AG20" t="str">
            <v>Short rural</v>
          </cell>
          <cell r="AH20" t="str">
            <v>Long rural</v>
          </cell>
          <cell r="AI20"/>
          <cell r="AJ20" t="str">
            <v>YES</v>
          </cell>
        </row>
        <row r="21">
          <cell r="D21">
            <v>11222333444</v>
          </cell>
          <cell r="E21" t="str">
            <v>-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2</v>
          </cell>
          <cell r="O21" t="str">
            <v>distribution determination</v>
          </cell>
          <cell r="P21" t="str">
            <v>123 Straight Street</v>
          </cell>
          <cell r="Q21"/>
          <cell r="R21" t="str">
            <v>SYDNEY</v>
          </cell>
          <cell r="S21" t="str">
            <v>NSW</v>
          </cell>
          <cell r="U21" t="str">
            <v>PO Box 123</v>
          </cell>
          <cell r="V21"/>
          <cell r="W21" t="str">
            <v>SYDNEY</v>
          </cell>
          <cell r="X21" t="str">
            <v>NSW</v>
          </cell>
          <cell r="Z21" t="str">
            <v>YES</v>
          </cell>
          <cell r="AA21" t="str">
            <v>YES</v>
          </cell>
          <cell r="AB21" t="str">
            <v>YES</v>
          </cell>
          <cell r="AC21" t="str">
            <v>YES</v>
          </cell>
          <cell r="AD21" t="str">
            <v>NO</v>
          </cell>
          <cell r="AE21" t="str">
            <v>CBD</v>
          </cell>
          <cell r="AF21" t="str">
            <v>Urban</v>
          </cell>
          <cell r="AG21" t="str">
            <v>Short rural</v>
          </cell>
          <cell r="AH21" t="str">
            <v>Long rural</v>
          </cell>
          <cell r="AI21"/>
          <cell r="AJ21" t="str">
            <v>YES</v>
          </cell>
        </row>
        <row r="22">
          <cell r="D22">
            <v>11222333444</v>
          </cell>
          <cell r="E22" t="str">
            <v>Vic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2</v>
          </cell>
          <cell r="O22" t="str">
            <v>distribution determination</v>
          </cell>
          <cell r="P22" t="str">
            <v>123 Straight Street</v>
          </cell>
          <cell r="Q22"/>
          <cell r="R22" t="str">
            <v>MELBOURNE</v>
          </cell>
          <cell r="S22" t="str">
            <v>Vic</v>
          </cell>
          <cell r="U22" t="str">
            <v>PO Box 123</v>
          </cell>
          <cell r="V22"/>
          <cell r="W22" t="str">
            <v>MELBOURNE</v>
          </cell>
          <cell r="X22" t="str">
            <v>Vic</v>
          </cell>
          <cell r="Z22" t="str">
            <v>YES</v>
          </cell>
          <cell r="AA22" t="str">
            <v>YES</v>
          </cell>
          <cell r="AB22" t="str">
            <v>YES</v>
          </cell>
          <cell r="AC22" t="str">
            <v>YES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I22"/>
          <cell r="AJ22" t="str">
            <v>YES</v>
          </cell>
        </row>
        <row r="23">
          <cell r="D23">
            <v>76064651056</v>
          </cell>
          <cell r="E23" t="str">
            <v>Vic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2</v>
          </cell>
          <cell r="O23" t="str">
            <v>2016-20 Distribution Determination</v>
          </cell>
          <cell r="P23" t="str">
            <v>40 Market Street</v>
          </cell>
          <cell r="Q23"/>
          <cell r="R23" t="str">
            <v>MELBOURNE</v>
          </cell>
          <cell r="S23" t="str">
            <v>Vic</v>
          </cell>
          <cell r="U23" t="str">
            <v>Locked Bag 14090</v>
          </cell>
          <cell r="V23"/>
          <cell r="W23" t="str">
            <v>MELBOURNE</v>
          </cell>
          <cell r="X23" t="str">
            <v>Vic</v>
          </cell>
          <cell r="Z23" t="str">
            <v>YES</v>
          </cell>
          <cell r="AA23" t="str">
            <v>YES</v>
          </cell>
          <cell r="AB23" t="str">
            <v>NO</v>
          </cell>
          <cell r="AC23" t="str">
            <v>NO</v>
          </cell>
          <cell r="AD23" t="str">
            <v>NO</v>
          </cell>
          <cell r="AE23" t="str">
            <v>CBD</v>
          </cell>
          <cell r="AF23" t="str">
            <v>Urban</v>
          </cell>
          <cell r="AG23" t="str">
            <v>Short rural</v>
          </cell>
          <cell r="AH23" t="str">
            <v>Long rural</v>
          </cell>
          <cell r="AI23"/>
          <cell r="AJ23" t="str">
            <v>YES</v>
          </cell>
        </row>
        <row r="24">
          <cell r="D24">
            <v>11247365823</v>
          </cell>
          <cell r="E24" t="str">
            <v>NSW</v>
          </cell>
          <cell r="F24" t="str">
            <v>Electricity</v>
          </cell>
          <cell r="G24" t="str">
            <v>Distribution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 t="str">
            <v>2014-19 Distribution Determination</v>
          </cell>
          <cell r="P24" t="str">
            <v>51 Huntingwood Drive</v>
          </cell>
          <cell r="Q24"/>
          <cell r="R24" t="str">
            <v>HUNTINGWOOD</v>
          </cell>
          <cell r="S24" t="str">
            <v>NSW</v>
          </cell>
          <cell r="U24" t="str">
            <v>PO Box 811</v>
          </cell>
          <cell r="V24"/>
          <cell r="W24" t="str">
            <v>SEVEN HILLS</v>
          </cell>
          <cell r="X24" t="str">
            <v>NSW</v>
          </cell>
          <cell r="Z24" t="str">
            <v>YES</v>
          </cell>
          <cell r="AA24" t="str">
            <v>YES</v>
          </cell>
          <cell r="AB24" t="str">
            <v>YES</v>
          </cell>
          <cell r="AC24" t="str">
            <v>YES</v>
          </cell>
          <cell r="AD24" t="str">
            <v>NO</v>
          </cell>
          <cell r="AE24" t="str">
            <v>CBD</v>
          </cell>
          <cell r="AF24" t="str">
            <v>Urban</v>
          </cell>
          <cell r="AG24" t="str">
            <v>Short rural</v>
          </cell>
          <cell r="AH24" t="str">
            <v>Long rural</v>
          </cell>
          <cell r="AI24"/>
          <cell r="AJ24" t="str">
            <v>YES</v>
          </cell>
        </row>
        <row r="25">
          <cell r="D25">
            <v>40078849055</v>
          </cell>
          <cell r="E25" t="str">
            <v>Qld</v>
          </cell>
          <cell r="F25" t="str">
            <v>Electricity</v>
          </cell>
          <cell r="G25" t="str">
            <v>Distribution</v>
          </cell>
          <cell r="H25" t="str">
            <v>Revenue cap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 t="str">
            <v>2015-20 Distribution Determination</v>
          </cell>
          <cell r="P25" t="str">
            <v>26 Reddacliff Street</v>
          </cell>
          <cell r="Q25"/>
          <cell r="R25" t="str">
            <v>NEWSTEAD</v>
          </cell>
          <cell r="S25" t="str">
            <v>Qld</v>
          </cell>
          <cell r="U25" t="str">
            <v>26 Reddacliff Street</v>
          </cell>
          <cell r="V25"/>
          <cell r="W25" t="str">
            <v>NEWSTEAD</v>
          </cell>
          <cell r="X25" t="str">
            <v>QLD</v>
          </cell>
          <cell r="Z25" t="str">
            <v>YES</v>
          </cell>
          <cell r="AA25" t="str">
            <v>YES</v>
          </cell>
          <cell r="AB25" t="str">
            <v>YES</v>
          </cell>
          <cell r="AC25" t="str">
            <v>NO</v>
          </cell>
          <cell r="AD25" t="str">
            <v>NO</v>
          </cell>
          <cell r="AE25" t="str">
            <v>CBD</v>
          </cell>
          <cell r="AF25" t="str">
            <v>Urban</v>
          </cell>
          <cell r="AG25" t="str">
            <v>Short rural</v>
          </cell>
          <cell r="AH25" t="str">
            <v>Long rural</v>
          </cell>
          <cell r="AI25"/>
          <cell r="AJ25" t="str">
            <v>YES</v>
          </cell>
        </row>
        <row r="26">
          <cell r="D26">
            <v>50087646062</v>
          </cell>
          <cell r="E26" t="str">
            <v>Qld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 t="str">
            <v>2015-20 Distribution Determination</v>
          </cell>
          <cell r="P26" t="str">
            <v>22 Walker Street</v>
          </cell>
          <cell r="Q26"/>
          <cell r="R26" t="str">
            <v>TOWNSVILLE</v>
          </cell>
          <cell r="S26" t="str">
            <v>Qld</v>
          </cell>
          <cell r="U26" t="str">
            <v>Po Box 264</v>
          </cell>
          <cell r="V26"/>
          <cell r="W26" t="str">
            <v>FORTITUDE VALLEY</v>
          </cell>
          <cell r="X26" t="str">
            <v>QLD</v>
          </cell>
          <cell r="Z26" t="str">
            <v>NO</v>
          </cell>
          <cell r="AA26" t="str">
            <v>YES</v>
          </cell>
          <cell r="AB26" t="str">
            <v>YES</v>
          </cell>
          <cell r="AC26" t="str">
            <v>YES</v>
          </cell>
          <cell r="AD26" t="str">
            <v>NO</v>
          </cell>
          <cell r="AE26" t="str">
            <v>CBD</v>
          </cell>
          <cell r="AF26" t="str">
            <v>Urban</v>
          </cell>
          <cell r="AG26" t="str">
            <v>Short rural</v>
          </cell>
          <cell r="AH26" t="str">
            <v>Long rural</v>
          </cell>
          <cell r="AI26"/>
          <cell r="AJ26" t="str">
            <v>YES</v>
          </cell>
        </row>
        <row r="27">
          <cell r="D27">
            <v>37428185226</v>
          </cell>
          <cell r="E27" t="str">
            <v>NSW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 t="str">
            <v>2014-19 Distribution Determination</v>
          </cell>
          <cell r="P27" t="str">
            <v>8 Buller Street</v>
          </cell>
          <cell r="Q27"/>
          <cell r="R27" t="str">
            <v>PORT MACQUARIE</v>
          </cell>
          <cell r="S27" t="str">
            <v>NSW</v>
          </cell>
          <cell r="U27" t="str">
            <v>PO Box 5730</v>
          </cell>
          <cell r="V27"/>
          <cell r="W27" t="str">
            <v>PORT MACQUARIE</v>
          </cell>
          <cell r="X27" t="str">
            <v>NSW</v>
          </cell>
          <cell r="Z27" t="str">
            <v>NO</v>
          </cell>
          <cell r="AA27" t="str">
            <v>YES</v>
          </cell>
          <cell r="AB27" t="str">
            <v>YES</v>
          </cell>
          <cell r="AC27" t="str">
            <v>YES</v>
          </cell>
          <cell r="AD27" t="str">
            <v>NO</v>
          </cell>
          <cell r="AE27" t="str">
            <v>CBD</v>
          </cell>
          <cell r="AF27" t="str">
            <v>Urban</v>
          </cell>
          <cell r="AG27" t="str">
            <v>Short rural</v>
          </cell>
          <cell r="AH27" t="str">
            <v>Long rural</v>
          </cell>
          <cell r="AI27"/>
          <cell r="AJ27" t="str">
            <v>YES</v>
          </cell>
        </row>
        <row r="28">
          <cell r="D28">
            <v>76670568688</v>
          </cell>
          <cell r="E28" t="str">
            <v>ACT</v>
          </cell>
          <cell r="F28" t="str">
            <v>Electricity</v>
          </cell>
          <cell r="G28" t="str">
            <v>Distribution</v>
          </cell>
          <cell r="H28" t="str">
            <v>Revenue cap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M28">
            <v>5</v>
          </cell>
          <cell r="N28">
            <v>5</v>
          </cell>
          <cell r="O28" t="str">
            <v>2014-19 Distribution Determination</v>
          </cell>
          <cell r="P28" t="str">
            <v>40 Bunda Street</v>
          </cell>
          <cell r="Q28"/>
          <cell r="R28" t="str">
            <v>CANBERRA</v>
          </cell>
          <cell r="S28" t="str">
            <v>ACT</v>
          </cell>
          <cell r="U28" t="str">
            <v>GPO BOX 366</v>
          </cell>
          <cell r="V28"/>
          <cell r="W28" t="str">
            <v>CANBERRA</v>
          </cell>
          <cell r="X28" t="str">
            <v>ACT</v>
          </cell>
          <cell r="Z28" t="str">
            <v>NO</v>
          </cell>
          <cell r="AA28" t="str">
            <v>YES</v>
          </cell>
          <cell r="AB28" t="str">
            <v>YES</v>
          </cell>
          <cell r="AC28" t="str">
            <v>NO</v>
          </cell>
          <cell r="AD28" t="str">
            <v>NO</v>
          </cell>
          <cell r="AE28" t="str">
            <v>CBD</v>
          </cell>
          <cell r="AF28" t="str">
            <v>Urban</v>
          </cell>
          <cell r="AG28" t="str">
            <v>Short rural</v>
          </cell>
          <cell r="AH28" t="str">
            <v>Long rural</v>
          </cell>
          <cell r="AI28"/>
          <cell r="AJ28" t="str">
            <v>NO</v>
          </cell>
        </row>
        <row r="29">
          <cell r="D29">
            <v>76670568688</v>
          </cell>
          <cell r="E29" t="str">
            <v>ACT</v>
          </cell>
          <cell r="F29" t="str">
            <v>Electricity</v>
          </cell>
          <cell r="G29" t="str">
            <v>Distribution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>
            <v>5</v>
          </cell>
          <cell r="O29" t="str">
            <v>distribution determination</v>
          </cell>
          <cell r="P29" t="str">
            <v>40 Bunda Street</v>
          </cell>
          <cell r="Q29"/>
          <cell r="R29" t="str">
            <v>CANBERRA</v>
          </cell>
          <cell r="S29" t="str">
            <v>ACT</v>
          </cell>
          <cell r="U29" t="str">
            <v>GPO BOX 366</v>
          </cell>
          <cell r="V29"/>
          <cell r="W29" t="str">
            <v>CANBERRA</v>
          </cell>
          <cell r="X29" t="str">
            <v>ACT</v>
          </cell>
          <cell r="Z29" t="str">
            <v>NO</v>
          </cell>
          <cell r="AA29" t="str">
            <v>YES</v>
          </cell>
          <cell r="AB29" t="str">
            <v>YES</v>
          </cell>
          <cell r="AC29" t="str">
            <v>NO</v>
          </cell>
          <cell r="AD29" t="str">
            <v>NO</v>
          </cell>
          <cell r="AE29" t="str">
            <v>CBD</v>
          </cell>
          <cell r="AF29" t="str">
            <v>Urban</v>
          </cell>
          <cell r="AG29" t="str">
            <v>Short rural</v>
          </cell>
          <cell r="AH29" t="str">
            <v>Long rural</v>
          </cell>
          <cell r="AI29"/>
          <cell r="AJ29" t="str">
            <v>NO</v>
          </cell>
        </row>
        <row r="30">
          <cell r="D30">
            <v>82064651083</v>
          </cell>
          <cell r="E30" t="str">
            <v>Vic</v>
          </cell>
          <cell r="F30" t="str">
            <v>Electricity</v>
          </cell>
          <cell r="G30" t="str">
            <v>Distribution</v>
          </cell>
          <cell r="H30" t="str">
            <v>Revenue cap</v>
          </cell>
          <cell r="I30" t="str">
            <v>Financial</v>
          </cell>
          <cell r="J30" t="str">
            <v>June</v>
          </cell>
          <cell r="K30">
            <v>5</v>
          </cell>
          <cell r="L30">
            <v>5</v>
          </cell>
          <cell r="M30">
            <v>5</v>
          </cell>
          <cell r="N30">
            <v>2</v>
          </cell>
          <cell r="O30" t="str">
            <v>2016-20 Distribution Determination</v>
          </cell>
          <cell r="P30" t="str">
            <v>Level 16</v>
          </cell>
          <cell r="Q30" t="str">
            <v>567 Collins Street</v>
          </cell>
          <cell r="R30" t="str">
            <v>MELBOURNE</v>
          </cell>
          <cell r="S30" t="str">
            <v>Vic</v>
          </cell>
          <cell r="U30" t="str">
            <v>PO Box 16182</v>
          </cell>
          <cell r="V30"/>
          <cell r="W30" t="str">
            <v>MELBOURNE</v>
          </cell>
          <cell r="X30" t="str">
            <v>Vic</v>
          </cell>
          <cell r="Z30" t="str">
            <v>NO</v>
          </cell>
          <cell r="AA30" t="str">
            <v>YES</v>
          </cell>
          <cell r="AB30" t="str">
            <v>YES</v>
          </cell>
          <cell r="AC30" t="str">
            <v>NO</v>
          </cell>
          <cell r="AD30" t="str">
            <v>NO</v>
          </cell>
          <cell r="AE30" t="str">
            <v>CBD</v>
          </cell>
          <cell r="AF30" t="str">
            <v>Urban</v>
          </cell>
          <cell r="AG30" t="str">
            <v>Short rural</v>
          </cell>
          <cell r="AH30" t="str">
            <v>Long rural</v>
          </cell>
          <cell r="AI30"/>
          <cell r="AJ30" t="str">
            <v>YES</v>
          </cell>
        </row>
        <row r="31">
          <cell r="D31">
            <v>15947352360</v>
          </cell>
          <cell r="E31" t="str">
            <v>NT</v>
          </cell>
          <cell r="F31" t="str">
            <v>Electricity</v>
          </cell>
          <cell r="G31" t="str">
            <v>Distribution</v>
          </cell>
          <cell r="H31" t="str">
            <v>Revenue cap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 t="str">
            <v>x</v>
          </cell>
          <cell r="O31" t="str">
            <v>distribution determination</v>
          </cell>
          <cell r="P31" t="str">
            <v>GPO Box 1921</v>
          </cell>
          <cell r="Q31"/>
          <cell r="R31" t="str">
            <v>DARWIN</v>
          </cell>
          <cell r="S31" t="str">
            <v>NT</v>
          </cell>
          <cell r="U31" t="str">
            <v>GPO Box 1921</v>
          </cell>
          <cell r="V31"/>
          <cell r="W31" t="str">
            <v>DARWIN</v>
          </cell>
          <cell r="X31" t="str">
            <v>NT</v>
          </cell>
          <cell r="Z31" t="str">
            <v>YES</v>
          </cell>
          <cell r="AA31" t="str">
            <v>YES</v>
          </cell>
          <cell r="AB31" t="str">
            <v>YES</v>
          </cell>
          <cell r="AC31" t="str">
            <v>YES</v>
          </cell>
          <cell r="AD31" t="str">
            <v>NO</v>
          </cell>
          <cell r="AE31" t="str">
            <v>CBD</v>
          </cell>
          <cell r="AF31" t="str">
            <v>Urban</v>
          </cell>
          <cell r="AG31" t="str">
            <v>Short rural</v>
          </cell>
          <cell r="AH31" t="str">
            <v>Long rural</v>
          </cell>
          <cell r="AI31"/>
          <cell r="AJ31" t="str">
            <v>NO</v>
          </cell>
        </row>
        <row r="32">
          <cell r="D32">
            <v>89064651109</v>
          </cell>
          <cell r="E32" t="str">
            <v>Vic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N32">
            <v>2</v>
          </cell>
          <cell r="O32" t="str">
            <v>2016-20 Distribution Determination</v>
          </cell>
          <cell r="P32" t="str">
            <v>40 Market Street</v>
          </cell>
          <cell r="Q32"/>
          <cell r="R32" t="str">
            <v>MELBOURNE</v>
          </cell>
          <cell r="S32" t="str">
            <v>Vic</v>
          </cell>
          <cell r="U32" t="str">
            <v>Locked bag 14090</v>
          </cell>
          <cell r="V32"/>
          <cell r="W32" t="str">
            <v>MELBOURNE</v>
          </cell>
          <cell r="X32" t="str">
            <v>Vic</v>
          </cell>
          <cell r="Z32" t="str">
            <v>NO</v>
          </cell>
          <cell r="AA32" t="str">
            <v>YES</v>
          </cell>
          <cell r="AB32" t="str">
            <v>YES</v>
          </cell>
          <cell r="AC32" t="str">
            <v>YES</v>
          </cell>
          <cell r="AD32" t="str">
            <v>NO</v>
          </cell>
          <cell r="AE32" t="str">
            <v>CBD</v>
          </cell>
          <cell r="AF32" t="str">
            <v>Urban</v>
          </cell>
          <cell r="AG32" t="str">
            <v>Short rural</v>
          </cell>
          <cell r="AH32" t="str">
            <v>Long rural</v>
          </cell>
          <cell r="AI32"/>
          <cell r="AJ32" t="str">
            <v>YES</v>
          </cell>
        </row>
        <row r="33">
          <cell r="D33">
            <v>13332330749</v>
          </cell>
          <cell r="E33" t="str">
            <v>SA</v>
          </cell>
          <cell r="F33" t="str">
            <v>Electricity</v>
          </cell>
          <cell r="G33" t="str">
            <v>Distribution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>
            <v>5</v>
          </cell>
          <cell r="O33" t="str">
            <v>2015-20 Distribution Determination</v>
          </cell>
          <cell r="P33" t="str">
            <v>1 Anzac Highway</v>
          </cell>
          <cell r="Q33"/>
          <cell r="R33" t="str">
            <v>KESWICK</v>
          </cell>
          <cell r="S33" t="str">
            <v>SA</v>
          </cell>
          <cell r="U33" t="str">
            <v>GPO Box 77</v>
          </cell>
          <cell r="V33"/>
          <cell r="W33" t="str">
            <v>ADELAIDE</v>
          </cell>
          <cell r="X33" t="str">
            <v>SA</v>
          </cell>
          <cell r="Z33" t="str">
            <v>YES</v>
          </cell>
          <cell r="AA33" t="str">
            <v>YES</v>
          </cell>
          <cell r="AB33" t="str">
            <v>YES</v>
          </cell>
          <cell r="AC33" t="str">
            <v>YES</v>
          </cell>
          <cell r="AD33" t="str">
            <v>NO</v>
          </cell>
          <cell r="AE33" t="str">
            <v>CBD</v>
          </cell>
          <cell r="AF33" t="str">
            <v>Urban</v>
          </cell>
          <cell r="AG33" t="str">
            <v>Short rural</v>
          </cell>
          <cell r="AH33" t="str">
            <v>Long rural</v>
          </cell>
          <cell r="AI33"/>
          <cell r="AJ33" t="str">
            <v>YES</v>
          </cell>
        </row>
        <row r="34">
          <cell r="D34">
            <v>24167357299</v>
          </cell>
          <cell r="E34" t="str">
            <v>Tas</v>
          </cell>
          <cell r="F34" t="str">
            <v>Electricity</v>
          </cell>
          <cell r="G34" t="str">
            <v>Distribution</v>
          </cell>
          <cell r="H34" t="str">
            <v>Revenue cap</v>
          </cell>
          <cell r="I34" t="str">
            <v>Financial</v>
          </cell>
          <cell r="J34" t="str">
            <v>June</v>
          </cell>
          <cell r="K34">
            <v>5</v>
          </cell>
          <cell r="L34">
            <v>5</v>
          </cell>
          <cell r="M34">
            <v>5</v>
          </cell>
          <cell r="N34">
            <v>5</v>
          </cell>
          <cell r="O34" t="str">
            <v>distribution determination</v>
          </cell>
          <cell r="P34" t="str">
            <v>1-7 Maria Street</v>
          </cell>
          <cell r="Q34"/>
          <cell r="R34" t="str">
            <v>LENAH VALLEY</v>
          </cell>
          <cell r="S34" t="str">
            <v>Tas</v>
          </cell>
          <cell r="U34" t="str">
            <v>PO Box 606</v>
          </cell>
          <cell r="V34"/>
          <cell r="W34" t="str">
            <v>MOONAH</v>
          </cell>
          <cell r="X34" t="str">
            <v>Tas</v>
          </cell>
          <cell r="Z34" t="str">
            <v>YES</v>
          </cell>
          <cell r="AA34" t="str">
            <v>YES</v>
          </cell>
          <cell r="AB34" t="str">
            <v>YES</v>
          </cell>
          <cell r="AC34" t="str">
            <v>YES</v>
          </cell>
          <cell r="AD34" t="str">
            <v>YES</v>
          </cell>
          <cell r="AE34" t="str">
            <v>Critical Infrastructure</v>
          </cell>
          <cell r="AF34" t="str">
            <v>High density commercial</v>
          </cell>
          <cell r="AG34" t="str">
            <v>Urban</v>
          </cell>
          <cell r="AH34" t="str">
            <v>High density rural</v>
          </cell>
          <cell r="AI34" t="str">
            <v>Low density rural</v>
          </cell>
          <cell r="AJ34" t="str">
            <v>YES</v>
          </cell>
        </row>
        <row r="35">
          <cell r="D35">
            <v>70064651029</v>
          </cell>
          <cell r="E35" t="str">
            <v>Vic</v>
          </cell>
          <cell r="F35" t="str">
            <v>Electricity</v>
          </cell>
          <cell r="G35" t="str">
            <v>Distribution</v>
          </cell>
          <cell r="H35" t="str">
            <v>Revenue cap</v>
          </cell>
          <cell r="I35" t="str">
            <v>Financial</v>
          </cell>
          <cell r="J35" t="str">
            <v>June</v>
          </cell>
          <cell r="K35">
            <v>5</v>
          </cell>
          <cell r="L35">
            <v>5</v>
          </cell>
          <cell r="M35">
            <v>5</v>
          </cell>
          <cell r="N35">
            <v>2</v>
          </cell>
          <cell r="O35" t="str">
            <v>2016-20 Distribution Determination</v>
          </cell>
          <cell r="P35" t="str">
            <v>43-45 Centreway</v>
          </cell>
          <cell r="Q35"/>
          <cell r="R35" t="str">
            <v>MOUNT WAVERLEY</v>
          </cell>
          <cell r="S35" t="str">
            <v>Vic</v>
          </cell>
          <cell r="U35" t="str">
            <v>PO Box 449</v>
          </cell>
          <cell r="V35"/>
          <cell r="W35" t="str">
            <v>MOUNT WAVERLEY</v>
          </cell>
          <cell r="X35" t="str">
            <v>Vic</v>
          </cell>
          <cell r="Z35" t="str">
            <v>NO</v>
          </cell>
          <cell r="AA35" t="str">
            <v>YES</v>
          </cell>
          <cell r="AB35" t="str">
            <v>YES</v>
          </cell>
          <cell r="AC35" t="str">
            <v>NO</v>
          </cell>
          <cell r="AD35" t="str">
            <v>NO</v>
          </cell>
          <cell r="AE35" t="str">
            <v>CBD</v>
          </cell>
          <cell r="AF35" t="str">
            <v>Urban</v>
          </cell>
          <cell r="AG35" t="str">
            <v>Short rural</v>
          </cell>
          <cell r="AH35" t="str">
            <v>Long rural</v>
          </cell>
          <cell r="AI35"/>
          <cell r="AJ35" t="str">
            <v>YES</v>
          </cell>
        </row>
        <row r="42">
          <cell r="E42">
            <v>1</v>
          </cell>
        </row>
        <row r="43">
          <cell r="E43">
            <v>1</v>
          </cell>
        </row>
        <row r="44">
          <cell r="E44">
            <v>5</v>
          </cell>
        </row>
        <row r="45">
          <cell r="E45">
            <v>5</v>
          </cell>
        </row>
        <row r="46">
          <cell r="E46">
            <v>1</v>
          </cell>
        </row>
        <row r="47">
          <cell r="E47">
            <v>5</v>
          </cell>
        </row>
        <row r="48">
          <cell r="E48">
            <v>5</v>
          </cell>
        </row>
        <row r="49">
          <cell r="E49">
            <v>5</v>
          </cell>
        </row>
        <row r="50">
          <cell r="E50">
            <v>5</v>
          </cell>
        </row>
        <row r="51">
          <cell r="E51">
            <v>1</v>
          </cell>
        </row>
        <row r="56">
          <cell r="E56" t="str">
            <v>2009-10</v>
          </cell>
          <cell r="G56" t="str">
            <v>2014-15</v>
          </cell>
        </row>
        <row r="57">
          <cell r="E57" t="str">
            <v>2010-11</v>
          </cell>
          <cell r="G57" t="str">
            <v>2015-16</v>
          </cell>
          <cell r="I57" t="str">
            <v>2020-21</v>
          </cell>
        </row>
        <row r="58">
          <cell r="E58" t="str">
            <v>2011-12</v>
          </cell>
          <cell r="G58" t="str">
            <v>2016-17</v>
          </cell>
          <cell r="I58" t="str">
            <v>2021-22</v>
          </cell>
        </row>
        <row r="59">
          <cell r="E59" t="str">
            <v>2012-13</v>
          </cell>
          <cell r="G59" t="str">
            <v>2017-18</v>
          </cell>
          <cell r="I59" t="str">
            <v>2022-23</v>
          </cell>
        </row>
        <row r="60">
          <cell r="E60" t="str">
            <v>2013-14</v>
          </cell>
          <cell r="G60" t="str">
            <v>2018-19</v>
          </cell>
          <cell r="I60" t="str">
            <v>2023-24</v>
          </cell>
        </row>
        <row r="61">
          <cell r="E61" t="str">
            <v>2014-15</v>
          </cell>
          <cell r="G61" t="str">
            <v>2019-20</v>
          </cell>
          <cell r="I61" t="str">
            <v>2024-25</v>
          </cell>
        </row>
        <row r="62">
          <cell r="E62" t="str">
            <v>2015-16</v>
          </cell>
          <cell r="G62" t="str">
            <v>2020-21</v>
          </cell>
          <cell r="I62" t="str">
            <v>2025-26</v>
          </cell>
        </row>
        <row r="63">
          <cell r="E63" t="str">
            <v>2016-17</v>
          </cell>
          <cell r="G63" t="str">
            <v>2021-22</v>
          </cell>
          <cell r="I63" t="str">
            <v>2026-27</v>
          </cell>
        </row>
        <row r="64">
          <cell r="E64" t="str">
            <v>2017-18</v>
          </cell>
          <cell r="G64" t="str">
            <v>2022-23</v>
          </cell>
          <cell r="I64" t="str">
            <v>2027-28</v>
          </cell>
        </row>
        <row r="65">
          <cell r="E65" t="str">
            <v>2018-19</v>
          </cell>
          <cell r="G65" t="str">
            <v>2023-24</v>
          </cell>
          <cell r="I65" t="str">
            <v>2028-29</v>
          </cell>
        </row>
        <row r="66">
          <cell r="E66" t="str">
            <v>2019-20</v>
          </cell>
          <cell r="G66" t="str">
            <v>2024-25</v>
          </cell>
          <cell r="I66" t="str">
            <v>2029-30</v>
          </cell>
        </row>
        <row r="67">
          <cell r="E67" t="str">
            <v>2020-21</v>
          </cell>
          <cell r="G67" t="str">
            <v>2025-26</v>
          </cell>
          <cell r="I67" t="str">
            <v>2030-31</v>
          </cell>
        </row>
        <row r="68">
          <cell r="E68" t="str">
            <v>2021-22</v>
          </cell>
          <cell r="G68" t="str">
            <v>2026-27</v>
          </cell>
          <cell r="I68" t="str">
            <v>2031-32</v>
          </cell>
        </row>
        <row r="69">
          <cell r="E69" t="str">
            <v>2022-23</v>
          </cell>
          <cell r="G69" t="str">
            <v>2027-28</v>
          </cell>
          <cell r="I69" t="str">
            <v>2032-33</v>
          </cell>
        </row>
        <row r="70">
          <cell r="E70" t="str">
            <v>2023-24</v>
          </cell>
          <cell r="G70" t="str">
            <v>2028-29</v>
          </cell>
          <cell r="I70" t="str">
            <v>2033-34</v>
          </cell>
        </row>
      </sheetData>
      <sheetData sheetId="3">
        <row r="9">
          <cell r="C9" t="str">
            <v>AusNet Electricity Services Pty Ltd</v>
          </cell>
        </row>
        <row r="20">
          <cell r="C20" t="str">
            <v>Electricity</v>
          </cell>
        </row>
        <row r="21">
          <cell r="C21" t="str">
            <v>Distribution</v>
          </cell>
        </row>
        <row r="23">
          <cell r="C23" t="str">
            <v>Financial</v>
          </cell>
        </row>
        <row r="26">
          <cell r="C26" t="str">
            <v>Vic</v>
          </cell>
        </row>
        <row r="29">
          <cell r="C29" t="str">
            <v>2020</v>
          </cell>
        </row>
        <row r="30">
          <cell r="C30" t="str">
            <v>June</v>
          </cell>
        </row>
        <row r="36">
          <cell r="C36" t="str">
            <v>2019-20</v>
          </cell>
        </row>
        <row r="37">
          <cell r="C37" t="str">
            <v>2020-21</v>
          </cell>
        </row>
        <row r="38">
          <cell r="C38">
            <v>34</v>
          </cell>
        </row>
        <row r="39">
          <cell r="C39">
            <v>33</v>
          </cell>
        </row>
        <row r="40">
          <cell r="C40">
            <v>28</v>
          </cell>
        </row>
        <row r="41">
          <cell r="C41">
            <v>23</v>
          </cell>
        </row>
        <row r="42">
          <cell r="C42">
            <v>37</v>
          </cell>
        </row>
        <row r="46">
          <cell r="C46" t="str">
            <v>2023-24</v>
          </cell>
        </row>
        <row r="47">
          <cell r="C47" t="str">
            <v>2018-19</v>
          </cell>
        </row>
        <row r="48">
          <cell r="C48" t="str">
            <v>2013-14</v>
          </cell>
        </row>
        <row r="49">
          <cell r="C49" t="str">
            <v>2023-24</v>
          </cell>
        </row>
        <row r="51">
          <cell r="C51" t="str">
            <v>2019</v>
          </cell>
        </row>
        <row r="52">
          <cell r="C52" t="str">
            <v>2014</v>
          </cell>
        </row>
        <row r="53">
          <cell r="C53" t="str">
            <v>2021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</v>
          </cell>
        </row>
        <row r="57">
          <cell r="C57" t="str">
            <v>2021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 t="str">
            <v>2020-21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5">
          <cell r="C75" t="str">
            <v>yes</v>
          </cell>
        </row>
        <row r="90">
          <cell r="C90" t="str">
            <v>no</v>
          </cell>
        </row>
        <row r="92">
          <cell r="C92" t="str">
            <v>not a CA</v>
          </cell>
        </row>
        <row r="99">
          <cell r="C99">
            <v>1826</v>
          </cell>
        </row>
        <row r="100">
          <cell r="C100">
            <v>365</v>
          </cell>
        </row>
        <row r="101">
          <cell r="C101">
            <v>365</v>
          </cell>
        </row>
        <row r="106">
          <cell r="C106" t="str">
            <v>1-Jul-2020</v>
          </cell>
        </row>
        <row r="111">
          <cell r="C111">
            <v>12</v>
          </cell>
        </row>
        <row r="112">
          <cell r="C112" t="str">
            <v>0</v>
          </cell>
        </row>
        <row r="120">
          <cell r="C120" t="str">
            <v>YES</v>
          </cell>
        </row>
        <row r="122">
          <cell r="C122" t="str">
            <v>YES</v>
          </cell>
        </row>
        <row r="125">
          <cell r="C125" t="str">
            <v>NO</v>
          </cell>
        </row>
      </sheetData>
      <sheetData sheetId="4"/>
      <sheetData sheetId="5"/>
      <sheetData sheetId="6">
        <row r="16">
          <cell r="AL16" t="str">
            <v>AusNet (D)</v>
          </cell>
        </row>
        <row r="56">
          <cell r="AL56" t="str">
            <v>2020-21</v>
          </cell>
        </row>
        <row r="66">
          <cell r="AL66" t="str">
            <v>Consolidated</v>
          </cell>
        </row>
        <row r="70">
          <cell r="AL70" t="str">
            <v>.</v>
          </cell>
        </row>
        <row r="74">
          <cell r="AL74">
            <v>44530</v>
          </cell>
        </row>
      </sheetData>
      <sheetData sheetId="7">
        <row r="28">
          <cell r="D28"/>
        </row>
      </sheetData>
      <sheetData sheetId="8">
        <row r="6">
          <cell r="F6" t="str">
            <v>No</v>
          </cell>
        </row>
      </sheetData>
      <sheetData sheetId="9"/>
      <sheetData sheetId="10"/>
      <sheetData sheetId="11"/>
      <sheetData sheetId="12"/>
      <sheetData sheetId="13">
        <row r="15"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</row>
        <row r="19"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</row>
        <row r="20"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</row>
        <row r="21"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</row>
        <row r="29"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  <row r="46"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</row>
        <row r="47"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</row>
        <row r="48"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</row>
        <row r="49"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</row>
        <row r="50"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</row>
        <row r="51"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</row>
        <row r="52"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</row>
        <row r="53"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</row>
        <row r="54"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</row>
        <row r="55"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</row>
        <row r="56"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</row>
        <row r="57"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</row>
        <row r="58"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</row>
        <row r="59"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</row>
        <row r="60"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</row>
        <row r="61"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</row>
        <row r="62"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</row>
        <row r="63"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</row>
        <row r="64"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</row>
        <row r="65"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</row>
        <row r="66"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</row>
        <row r="67"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</row>
        <row r="68"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</row>
        <row r="69"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</row>
        <row r="70"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</row>
        <row r="71"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</row>
        <row r="72"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</row>
        <row r="73"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</row>
        <row r="74"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</row>
        <row r="75"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</row>
        <row r="76"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</row>
        <row r="77"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</row>
        <row r="78"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</row>
        <row r="79"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</row>
        <row r="80"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</row>
        <row r="81"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</row>
        <row r="82"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</row>
        <row r="83"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</row>
        <row r="84"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</row>
        <row r="85"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</row>
        <row r="86"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</row>
        <row r="87"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</row>
        <row r="88"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</row>
        <row r="89"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</row>
        <row r="90"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</row>
        <row r="91"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</row>
        <row r="92"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</row>
        <row r="93"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</row>
        <row r="94"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</row>
        <row r="95"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</row>
        <row r="96"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</row>
        <row r="97"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</row>
        <row r="98"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</row>
        <row r="99"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</row>
        <row r="100"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</row>
        <row r="101"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</row>
        <row r="102"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</row>
        <row r="103"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</row>
        <row r="104"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</row>
        <row r="105"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</row>
        <row r="106"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</row>
        <row r="107"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</row>
        <row r="108"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</row>
        <row r="109"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</row>
        <row r="110"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</row>
        <row r="111"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</row>
        <row r="112"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</row>
        <row r="113"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</row>
        <row r="114"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</row>
        <row r="115"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</row>
        <row r="116"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</row>
        <row r="117"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</row>
        <row r="118"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</row>
        <row r="119"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</row>
        <row r="120"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</row>
        <row r="121"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</row>
        <row r="122"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</row>
        <row r="123"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</row>
        <row r="124"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</row>
        <row r="125"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</row>
        <row r="126"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</row>
        <row r="127"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</row>
        <row r="128"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</row>
        <row r="129"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</row>
        <row r="130"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</row>
        <row r="131"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</row>
        <row r="132"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</row>
        <row r="133"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</row>
        <row r="134"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</row>
        <row r="135"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</row>
        <row r="136"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</row>
        <row r="137"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</row>
        <row r="138"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</row>
        <row r="139"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</row>
        <row r="140"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</row>
        <row r="141"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</row>
        <row r="142"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</row>
        <row r="143"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</row>
        <row r="144"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</row>
        <row r="145"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</row>
        <row r="146"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</row>
        <row r="147"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</row>
        <row r="148"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</row>
        <row r="149"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</row>
        <row r="150"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</row>
        <row r="151"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</row>
        <row r="152"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</row>
        <row r="153"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</row>
        <row r="154"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</row>
        <row r="155"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</row>
        <row r="156"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</row>
        <row r="157"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</row>
        <row r="158"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</row>
        <row r="159"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</row>
        <row r="160"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</row>
        <row r="161"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</row>
        <row r="162"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</row>
        <row r="163"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</row>
        <row r="164"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</row>
        <row r="165"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</row>
        <row r="166"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</row>
        <row r="167"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</row>
        <row r="168"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</row>
        <row r="169"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</row>
        <row r="170"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</row>
        <row r="171"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</row>
        <row r="172"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</row>
        <row r="173"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</row>
        <row r="174"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</row>
        <row r="175"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</row>
        <row r="176"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</row>
        <row r="177"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</row>
        <row r="178"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</row>
        <row r="179"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</row>
        <row r="180"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</row>
        <row r="181"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</row>
        <row r="182"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</row>
        <row r="183"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</row>
        <row r="184"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</row>
        <row r="185"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</row>
        <row r="186"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</row>
        <row r="187"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</row>
        <row r="188"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</row>
        <row r="189"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</row>
        <row r="190"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</row>
        <row r="191"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</row>
        <row r="192"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</row>
        <row r="193"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</row>
        <row r="194"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</row>
        <row r="195"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</row>
        <row r="196"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</row>
        <row r="197"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</row>
        <row r="198"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</row>
        <row r="199"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</row>
        <row r="200"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</row>
        <row r="201"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</row>
        <row r="202"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</row>
        <row r="203"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</row>
        <row r="204"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</row>
        <row r="205"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</row>
        <row r="206"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</row>
        <row r="207"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</row>
        <row r="208"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</row>
        <row r="209"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</row>
        <row r="210"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</row>
        <row r="211"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</row>
        <row r="212"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</row>
        <row r="213"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</row>
        <row r="214"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</row>
        <row r="215"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</row>
        <row r="216"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</row>
        <row r="217"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</row>
        <row r="218"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</row>
        <row r="219"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</row>
        <row r="220"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</row>
        <row r="221"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</row>
        <row r="222"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</row>
        <row r="223"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</row>
        <row r="224"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</row>
        <row r="225"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</row>
        <row r="226"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</row>
        <row r="227"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</row>
        <row r="228"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</row>
        <row r="229"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</row>
        <row r="230"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</row>
        <row r="231"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</row>
        <row r="232"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</row>
        <row r="233"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</row>
        <row r="234"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</row>
        <row r="235"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</row>
        <row r="236"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</row>
        <row r="237"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</row>
        <row r="238"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</row>
        <row r="239"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</row>
        <row r="240"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</row>
        <row r="241"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</row>
        <row r="242"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</row>
        <row r="243"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</row>
        <row r="244"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</row>
        <row r="245"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</row>
        <row r="246"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</row>
        <row r="247"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</row>
        <row r="248"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</row>
        <row r="249"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</row>
        <row r="250"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</row>
        <row r="251"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</row>
        <row r="252"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</row>
        <row r="253"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</row>
        <row r="254"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</row>
        <row r="255"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</row>
        <row r="256"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</row>
        <row r="257"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</row>
        <row r="258"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</row>
        <row r="259"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</row>
        <row r="260"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</row>
        <row r="261"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</row>
        <row r="262"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</row>
        <row r="263"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</row>
        <row r="264"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</row>
        <row r="265"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</row>
        <row r="266"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</row>
        <row r="267"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</row>
        <row r="268"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</row>
        <row r="269"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</row>
        <row r="270"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</row>
        <row r="271"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</row>
        <row r="272"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</row>
        <row r="273"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</row>
        <row r="274"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</row>
        <row r="275"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</row>
        <row r="276"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</row>
        <row r="277"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</row>
        <row r="278"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</row>
        <row r="279"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</row>
        <row r="280"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</row>
        <row r="281"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</row>
        <row r="282"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</row>
        <row r="283"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</row>
        <row r="284"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</row>
        <row r="285"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</row>
        <row r="286"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</row>
        <row r="287"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</row>
        <row r="288"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</row>
        <row r="289"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</row>
        <row r="290"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</row>
        <row r="291"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</row>
        <row r="292"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</row>
        <row r="293"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</row>
        <row r="294"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</row>
        <row r="295"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</row>
        <row r="296"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</row>
        <row r="297"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</row>
        <row r="298"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</row>
        <row r="299"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  <cell r="P299"/>
        </row>
        <row r="300"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</row>
        <row r="301"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</row>
        <row r="302"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</row>
        <row r="303"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</row>
        <row r="304"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</row>
        <row r="305"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</row>
        <row r="306"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</row>
        <row r="307"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</row>
        <row r="308"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</row>
        <row r="309"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</row>
        <row r="310"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</row>
        <row r="311"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</row>
        <row r="312"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</row>
        <row r="313"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</row>
        <row r="314"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</row>
        <row r="315"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</row>
        <row r="316"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</row>
        <row r="317"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</row>
        <row r="318"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</row>
        <row r="319"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</row>
        <row r="320"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</row>
        <row r="321"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</row>
        <row r="322"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</row>
        <row r="323"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</row>
        <row r="324"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</row>
        <row r="325"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</row>
        <row r="326"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</row>
        <row r="327"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</row>
        <row r="328"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</row>
        <row r="329"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</row>
        <row r="330"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</row>
        <row r="331"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</row>
        <row r="332"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</row>
        <row r="333"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</row>
        <row r="334"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</row>
        <row r="335"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</row>
        <row r="336"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</row>
        <row r="337"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</row>
        <row r="338"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</row>
        <row r="339"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</row>
        <row r="340"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</row>
        <row r="341"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</row>
        <row r="342"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</row>
        <row r="343"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</row>
        <row r="344"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</row>
        <row r="345"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</row>
        <row r="346"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</row>
        <row r="347"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  <cell r="P347"/>
        </row>
        <row r="348"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</row>
        <row r="349"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</row>
        <row r="350"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  <cell r="P350"/>
        </row>
        <row r="351"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</row>
        <row r="352"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</row>
        <row r="353"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  <cell r="P353"/>
        </row>
        <row r="354"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  <cell r="P354"/>
        </row>
        <row r="355"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</row>
        <row r="356"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</row>
        <row r="357"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</row>
        <row r="358"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</row>
        <row r="359"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</row>
        <row r="360"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</row>
        <row r="361"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</row>
        <row r="362"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</row>
        <row r="363"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</row>
        <row r="364"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</row>
        <row r="365"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  <cell r="P365"/>
        </row>
        <row r="366"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</row>
        <row r="367"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</row>
        <row r="368"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</row>
        <row r="369"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</row>
        <row r="370"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</row>
        <row r="371"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</row>
        <row r="372"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</row>
        <row r="373"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</row>
        <row r="374"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</row>
        <row r="375"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</row>
        <row r="376"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</row>
        <row r="377"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</row>
        <row r="378"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</row>
        <row r="379">
          <cell r="B379">
            <v>44377</v>
          </cell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</row>
        <row r="380"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7">
          <cell r="C27"/>
          <cell r="E27"/>
          <cell r="F27"/>
          <cell r="I27"/>
          <cell r="J27"/>
          <cell r="K27"/>
          <cell r="L27"/>
        </row>
        <row r="28">
          <cell r="C28"/>
          <cell r="E28"/>
          <cell r="F28"/>
          <cell r="I28"/>
          <cell r="J28"/>
          <cell r="K28"/>
          <cell r="L28"/>
        </row>
        <row r="29">
          <cell r="C29"/>
          <cell r="E29"/>
          <cell r="F29"/>
          <cell r="I29"/>
          <cell r="J29"/>
          <cell r="K29"/>
          <cell r="L29"/>
        </row>
        <row r="30">
          <cell r="C30"/>
          <cell r="E30"/>
          <cell r="F30"/>
          <cell r="I30"/>
          <cell r="J30"/>
          <cell r="K30"/>
          <cell r="L30"/>
        </row>
        <row r="31">
          <cell r="C31"/>
          <cell r="E31"/>
          <cell r="F31"/>
          <cell r="I31"/>
          <cell r="J31"/>
          <cell r="K31"/>
          <cell r="L31"/>
        </row>
        <row r="32">
          <cell r="C32"/>
          <cell r="E32"/>
          <cell r="F32"/>
          <cell r="I32"/>
          <cell r="J32"/>
          <cell r="K32"/>
          <cell r="L32"/>
        </row>
        <row r="33">
          <cell r="C33"/>
          <cell r="E33"/>
          <cell r="F33"/>
          <cell r="I33"/>
          <cell r="J33"/>
          <cell r="K33"/>
          <cell r="L33"/>
        </row>
        <row r="34">
          <cell r="C34"/>
          <cell r="E34"/>
          <cell r="F34"/>
          <cell r="I34"/>
          <cell r="J34"/>
          <cell r="K34"/>
          <cell r="L34"/>
        </row>
        <row r="35">
          <cell r="C35"/>
          <cell r="E35"/>
          <cell r="F35"/>
          <cell r="I35"/>
          <cell r="J35"/>
          <cell r="K35"/>
          <cell r="L35"/>
        </row>
        <row r="36">
          <cell r="C36"/>
          <cell r="E36"/>
          <cell r="F36"/>
          <cell r="I36"/>
          <cell r="J36"/>
          <cell r="K36"/>
          <cell r="L36"/>
        </row>
        <row r="37">
          <cell r="C37"/>
          <cell r="E37"/>
          <cell r="F37"/>
          <cell r="I37"/>
          <cell r="J37"/>
          <cell r="K37"/>
          <cell r="L37"/>
        </row>
        <row r="38">
          <cell r="C38"/>
          <cell r="E38"/>
          <cell r="F38"/>
          <cell r="I38"/>
          <cell r="J38"/>
          <cell r="K38"/>
          <cell r="L38"/>
        </row>
      </sheetData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GSL"/>
      <sheetName val="6.10 SMS notification"/>
      <sheetName val="6.11 Customer survey"/>
      <sheetName val="7.8 Avoided TUOS Payments"/>
      <sheetName val="7.10 Juris Scheme"/>
      <sheetName val="7.11 DMIA-DMIAM"/>
      <sheetName val="8.1 Income"/>
      <sheetName val="8.2 Capex"/>
      <sheetName val="8.4 Opex"/>
      <sheetName val="9.5 TUoS"/>
      <sheetName val="P1. Cost reflective tariffs"/>
      <sheetName val="Additional disclosures"/>
      <sheetName val="AusNet Services Electricity (D)"/>
    </sheetNames>
    <sheetDataSet>
      <sheetData sheetId="0"/>
      <sheetData sheetId="1"/>
      <sheetData sheetId="2">
        <row r="18">
          <cell r="B18" t="str">
            <v>Ausgrid</v>
          </cell>
          <cell r="C18" t="str">
            <v>Ausgrid</v>
          </cell>
        </row>
        <row r="19">
          <cell r="B19" t="str">
            <v>Ausgrid (Tx Assets)</v>
          </cell>
          <cell r="C19" t="str">
            <v>Ausgrid (Tx Assets)</v>
          </cell>
        </row>
        <row r="20">
          <cell r="B20" t="str">
            <v>AusNet (D)</v>
          </cell>
          <cell r="C20" t="str">
            <v>AusNet Electricity Services Pty Ltd</v>
          </cell>
        </row>
        <row r="21">
          <cell r="B21" t="str">
            <v>Australian Distribution Co.</v>
          </cell>
          <cell r="C21" t="str">
            <v>Australian Distribution Co.</v>
          </cell>
        </row>
        <row r="22">
          <cell r="B22" t="str">
            <v>Australian Distribution Co. (Vic)</v>
          </cell>
          <cell r="C22" t="str">
            <v>Australian Distribution Co. (Victoria)</v>
          </cell>
        </row>
        <row r="23">
          <cell r="B23" t="str">
            <v>CitiPower</v>
          </cell>
          <cell r="C23" t="str">
            <v>CitiPower</v>
          </cell>
        </row>
        <row r="24">
          <cell r="B24" t="str">
            <v>Endeavour Energy</v>
          </cell>
          <cell r="C24" t="str">
            <v>Endeavour Energy</v>
          </cell>
        </row>
        <row r="25">
          <cell r="B25" t="str">
            <v>Energex</v>
          </cell>
          <cell r="C25" t="str">
            <v>Energex</v>
          </cell>
        </row>
        <row r="26">
          <cell r="B26" t="str">
            <v>Ergon Energy</v>
          </cell>
          <cell r="C26" t="str">
            <v>Ergon Energy</v>
          </cell>
        </row>
        <row r="27">
          <cell r="B27" t="str">
            <v>Essential Energy</v>
          </cell>
          <cell r="C27" t="str">
            <v>Essential Energy</v>
          </cell>
        </row>
        <row r="28">
          <cell r="B28" t="str">
            <v>Evoenergy Distribution</v>
          </cell>
          <cell r="C28" t="str">
            <v>ActewAGL Distribution</v>
          </cell>
        </row>
        <row r="29">
          <cell r="B29" t="str">
            <v>Evoenergy Distribution (Tx Assets)</v>
          </cell>
          <cell r="C29" t="str">
            <v>ActewAGL Distribution (Tx Assets)</v>
          </cell>
        </row>
        <row r="30">
          <cell r="B30" t="str">
            <v>Jemena Electricity</v>
          </cell>
          <cell r="C30" t="str">
            <v>Jemena Electricity</v>
          </cell>
        </row>
        <row r="31">
          <cell r="B31" t="str">
            <v>Power and Water</v>
          </cell>
          <cell r="C31" t="str">
            <v>Power and Water Corporation</v>
          </cell>
        </row>
        <row r="32">
          <cell r="B32" t="str">
            <v>Powercor Australia</v>
          </cell>
          <cell r="C32" t="str">
            <v>Powercor Australia</v>
          </cell>
        </row>
        <row r="33">
          <cell r="B33" t="str">
            <v>SA Power Networks</v>
          </cell>
          <cell r="C33" t="str">
            <v>SA Power Networks</v>
          </cell>
        </row>
        <row r="34">
          <cell r="B34" t="str">
            <v>TasNetworks (D)</v>
          </cell>
          <cell r="C34" t="str">
            <v>TasNetworks (D)</v>
          </cell>
        </row>
        <row r="35">
          <cell r="B35" t="str">
            <v>United Energy</v>
          </cell>
          <cell r="C35" t="str">
            <v>United Energy</v>
          </cell>
        </row>
        <row r="42">
          <cell r="B42" t="str">
            <v>ARR</v>
          </cell>
          <cell r="D42" t="str">
            <v>ANNUAL REPORTING</v>
          </cell>
        </row>
        <row r="43">
          <cell r="B43" t="str">
            <v>CA</v>
          </cell>
          <cell r="D43" t="str">
            <v>CATEGORY ANALYSIS</v>
          </cell>
        </row>
        <row r="44">
          <cell r="B44" t="str">
            <v>CESS</v>
          </cell>
          <cell r="D44" t="str">
            <v>CAPITLAL EXPENDITURE SHARING SCHEMING</v>
          </cell>
        </row>
        <row r="45">
          <cell r="B45" t="str">
            <v>CPI</v>
          </cell>
          <cell r="D45" t="str">
            <v>CPI</v>
          </cell>
        </row>
        <row r="46">
          <cell r="B46" t="str">
            <v>EB</v>
          </cell>
          <cell r="D46" t="str">
            <v>ECONOMIC BENCHMARKING</v>
          </cell>
        </row>
        <row r="47">
          <cell r="B47" t="str">
            <v>Pricing</v>
          </cell>
          <cell r="D47" t="str">
            <v>PRICING PROPOSAL</v>
          </cell>
        </row>
        <row r="48">
          <cell r="B48" t="str">
            <v>PTRM</v>
          </cell>
          <cell r="D48" t="str">
            <v>POST TAX REVENUE MODEL</v>
          </cell>
        </row>
        <row r="49">
          <cell r="B49" t="str">
            <v>Reset</v>
          </cell>
          <cell r="D49" t="str">
            <v>REGULATORY REPORTING STATEMENT</v>
          </cell>
        </row>
        <row r="50">
          <cell r="B50" t="str">
            <v>RFM</v>
          </cell>
          <cell r="D50" t="str">
            <v>ROLL FORWARD MODEL</v>
          </cell>
        </row>
        <row r="51">
          <cell r="B51" t="str">
            <v>WACC</v>
          </cell>
          <cell r="D51" t="str">
            <v>WEIGHTED AVERAGE COST OF CAPITAL</v>
          </cell>
        </row>
      </sheetData>
      <sheetData sheetId="3">
        <row r="11">
          <cell r="C11" t="str">
            <v>ARR</v>
          </cell>
        </row>
        <row r="19">
          <cell r="C19" t="str">
            <v>Consolidated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1</v>
          </cell>
        </row>
        <row r="84">
          <cell r="C84"/>
        </row>
        <row r="121">
          <cell r="C121" t="str">
            <v>NO</v>
          </cell>
        </row>
        <row r="123">
          <cell r="C123" t="str">
            <v>YES</v>
          </cell>
        </row>
        <row r="124">
          <cell r="C124" t="str">
            <v>YES</v>
          </cell>
        </row>
      </sheetData>
      <sheetData sheetId="4"/>
      <sheetData sheetId="5"/>
      <sheetData sheetId="6">
        <row r="16">
          <cell r="AL16" t="str">
            <v>AusNet (D)</v>
          </cell>
        </row>
        <row r="42">
          <cell r="AL42" t="str">
            <v>2019-20</v>
          </cell>
        </row>
        <row r="54">
          <cell r="AL54" t="str">
            <v>2021-22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Contents"/>
      <sheetName val="Business &amp; other details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GSL"/>
      <sheetName val="6.10 SMS notification"/>
      <sheetName val="6.11 Customer survey"/>
      <sheetName val="7.8 Avoided TUOS Payments"/>
      <sheetName val="7.10 Juris Scheme"/>
      <sheetName val="7.11 DMIA-DMIAM"/>
      <sheetName val="8.1 Income"/>
      <sheetName val="8.2 Capex"/>
      <sheetName val="8.4 Opex"/>
      <sheetName val="9.5 TUoS"/>
      <sheetName val="P1. Cost reflective tariffs"/>
      <sheetName val="NSP Amendments"/>
      <sheetName val="AER CF"/>
      <sheetName val="AER NRs"/>
      <sheetName val="AER lookups"/>
      <sheetName val="AER ETL"/>
    </sheetNames>
    <sheetDataSet>
      <sheetData sheetId="0"/>
      <sheetData sheetId="1"/>
      <sheetData sheetId="2">
        <row r="18">
          <cell r="AL18" t="str">
            <v>Australian Distribution Co.</v>
          </cell>
        </row>
      </sheetData>
      <sheetData sheetId="3">
        <row r="30">
          <cell r="D30"/>
        </row>
      </sheetData>
      <sheetData sheetId="4">
        <row r="7">
          <cell r="F7" t="str">
            <v>No</v>
          </cell>
        </row>
      </sheetData>
      <sheetData sheetId="5"/>
      <sheetData sheetId="6"/>
      <sheetData sheetId="7"/>
      <sheetData sheetId="8"/>
      <sheetData sheetId="9">
        <row r="16">
          <cell r="E16"/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C28"/>
        </row>
      </sheetData>
      <sheetData sheetId="18"/>
      <sheetData sheetId="19"/>
      <sheetData sheetId="20"/>
      <sheetData sheetId="21"/>
      <sheetData sheetId="22"/>
      <sheetData sheetId="23">
        <row r="7">
          <cell r="B7" t="str">
            <v>Ausgrid</v>
          </cell>
        </row>
      </sheetData>
      <sheetData sheetId="24">
        <row r="6">
          <cell r="C6" t="str">
            <v>-- select --</v>
          </cell>
        </row>
      </sheetData>
      <sheetData sheetId="25">
        <row r="18">
          <cell r="B18" t="str">
            <v>Ausgrid</v>
          </cell>
        </row>
      </sheetData>
      <sheetData sheetId="26">
        <row r="9">
          <cell r="C9" t="str">
            <v>Australian Distribution Co.</v>
          </cell>
        </row>
      </sheetData>
    </sheetDataSet>
  </externalBook>
</externalLink>
</file>

<file path=xl/theme/theme1.xml><?xml version="1.0" encoding="utf-8"?>
<a:theme xmlns:a="http://schemas.openxmlformats.org/drawingml/2006/main" name="AusNet Services Theme">
  <a:themeElements>
    <a:clrScheme name="AusNet Services Excel">
      <a:dk1>
        <a:sysClr val="windowText" lastClr="000000"/>
      </a:dk1>
      <a:lt1>
        <a:sysClr val="window" lastClr="FFFFFF"/>
      </a:lt1>
      <a:dk2>
        <a:srgbClr val="031F73"/>
      </a:dk2>
      <a:lt2>
        <a:srgbClr val="BCBEC0"/>
      </a:lt2>
      <a:accent1>
        <a:srgbClr val="363594"/>
      </a:accent1>
      <a:accent2>
        <a:srgbClr val="3EB08E"/>
      </a:accent2>
      <a:accent3>
        <a:srgbClr val="CDDC29"/>
      </a:accent3>
      <a:accent4>
        <a:srgbClr val="0864B0"/>
      </a:accent4>
      <a:accent5>
        <a:srgbClr val="8DC63F"/>
      </a:accent5>
      <a:accent6>
        <a:srgbClr val="188CCC"/>
      </a:accent6>
      <a:hlink>
        <a:srgbClr val="031F73"/>
      </a:hlink>
      <a:folHlink>
        <a:srgbClr val="646464"/>
      </a:folHlink>
    </a:clrScheme>
    <a:fontScheme name="CH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59CF-61AD-4388-A60D-8CF5AE1DFD99}">
  <sheetPr>
    <tabColor theme="5" tint="-0.249977111117893"/>
  </sheetPr>
  <dimension ref="B1:P42"/>
  <sheetViews>
    <sheetView zoomScale="52" zoomScaleNormal="80" workbookViewId="0">
      <selection activeCell="K56" sqref="K56"/>
    </sheetView>
  </sheetViews>
  <sheetFormatPr defaultColWidth="8.7265625" defaultRowHeight="14.5" x14ac:dyDescent="0.35"/>
  <cols>
    <col min="1" max="1" width="8.7265625" style="1"/>
    <col min="2" max="2" width="73.54296875" style="1" bestFit="1" customWidth="1"/>
    <col min="3" max="3" width="21.81640625" style="1" customWidth="1"/>
    <col min="4" max="8" width="16.1796875" style="1" customWidth="1"/>
    <col min="9" max="9" width="15.1796875" style="1" customWidth="1"/>
    <col min="10" max="10" width="23.7265625" style="1" bestFit="1" customWidth="1"/>
    <col min="11" max="11" width="20" style="1" bestFit="1" customWidth="1"/>
    <col min="12" max="12" width="14.54296875" style="1" customWidth="1"/>
    <col min="13" max="13" width="14.7265625" style="1" bestFit="1" customWidth="1"/>
    <col min="14" max="14" width="14.1796875" style="1" bestFit="1" customWidth="1"/>
    <col min="15" max="16" width="12.54296875" style="1" bestFit="1" customWidth="1"/>
    <col min="17" max="16384" width="8.7265625" style="1"/>
  </cols>
  <sheetData>
    <row r="1" spans="2:16" ht="38.15" customHeight="1" thickBot="1" x14ac:dyDescent="0.4">
      <c r="B1" s="11" t="s">
        <v>0</v>
      </c>
      <c r="D1" s="118" t="s">
        <v>1</v>
      </c>
      <c r="E1" s="118"/>
      <c r="F1" s="118"/>
      <c r="G1" s="118"/>
      <c r="H1" s="119"/>
    </row>
    <row r="2" spans="2:16" ht="17.25" customHeight="1" thickBot="1" x14ac:dyDescent="0.4"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J2" s="79" t="s">
        <v>8</v>
      </c>
    </row>
    <row r="5" spans="2:16" ht="15.5" x14ac:dyDescent="0.35">
      <c r="B5" s="12" t="s">
        <v>9</v>
      </c>
      <c r="C5" s="66" t="s">
        <v>10</v>
      </c>
      <c r="D5" s="66" t="s">
        <v>5</v>
      </c>
      <c r="E5" s="66" t="s">
        <v>6</v>
      </c>
      <c r="F5" s="66" t="s">
        <v>7</v>
      </c>
      <c r="G5" s="66" t="s">
        <v>11</v>
      </c>
      <c r="H5" s="66" t="s">
        <v>12</v>
      </c>
      <c r="J5" s="13"/>
    </row>
    <row r="6" spans="2:16" ht="15.5" x14ac:dyDescent="0.35">
      <c r="B6" s="67" t="s">
        <v>13</v>
      </c>
      <c r="C6" s="67"/>
      <c r="D6" s="68"/>
      <c r="E6" s="67"/>
      <c r="F6" s="68"/>
      <c r="G6" s="67"/>
      <c r="H6" s="68"/>
      <c r="I6" s="14"/>
      <c r="J6" s="14"/>
    </row>
    <row r="7" spans="2:16" s="18" customFormat="1" ht="25.5" customHeight="1" x14ac:dyDescent="0.35">
      <c r="B7" s="15" t="s">
        <v>14</v>
      </c>
      <c r="C7" s="16"/>
      <c r="D7" s="37"/>
      <c r="E7" s="38"/>
      <c r="F7" s="39"/>
      <c r="G7" s="40"/>
      <c r="H7" s="39"/>
      <c r="J7" s="16"/>
      <c r="N7" s="19"/>
      <c r="P7" s="20"/>
    </row>
    <row r="8" spans="2:16" s="18" customFormat="1" ht="25.5" customHeight="1" x14ac:dyDescent="0.35">
      <c r="B8" s="15" t="s">
        <v>15</v>
      </c>
      <c r="C8" s="16"/>
      <c r="D8" s="37"/>
      <c r="E8" s="38"/>
      <c r="F8" s="39"/>
      <c r="G8" s="40"/>
      <c r="H8" s="39"/>
      <c r="I8" s="16"/>
      <c r="J8" s="16"/>
      <c r="N8" s="19"/>
      <c r="P8" s="20"/>
    </row>
    <row r="9" spans="2:16" s="18" customFormat="1" ht="25.5" customHeight="1" x14ac:dyDescent="0.35">
      <c r="B9" s="15" t="s">
        <v>16</v>
      </c>
      <c r="C9" s="16"/>
      <c r="D9" s="37"/>
      <c r="E9" s="38"/>
      <c r="F9" s="39"/>
      <c r="G9" s="40"/>
      <c r="H9" s="39"/>
      <c r="I9" s="16"/>
      <c r="J9" s="31"/>
      <c r="N9" s="19"/>
      <c r="P9" s="20"/>
    </row>
    <row r="10" spans="2:16" s="18" customFormat="1" ht="25.5" customHeight="1" x14ac:dyDescent="0.35">
      <c r="B10" s="15" t="s">
        <v>17</v>
      </c>
      <c r="C10" s="16"/>
      <c r="D10" s="107"/>
      <c r="E10" s="109"/>
      <c r="F10" s="107"/>
      <c r="G10" s="109"/>
      <c r="H10" s="107"/>
      <c r="I10" s="16"/>
      <c r="J10" s="31"/>
    </row>
    <row r="11" spans="2:16" s="18" customFormat="1" ht="15" customHeight="1" x14ac:dyDescent="0.35">
      <c r="B11" s="77" t="s">
        <v>18</v>
      </c>
      <c r="C11" s="74"/>
      <c r="D11" s="75"/>
      <c r="E11" s="74"/>
      <c r="F11" s="75"/>
      <c r="G11" s="74"/>
      <c r="H11" s="75"/>
      <c r="I11" s="16"/>
      <c r="J11" s="34"/>
    </row>
    <row r="12" spans="2:16" s="18" customFormat="1" ht="25.5" customHeight="1" x14ac:dyDescent="0.35">
      <c r="B12" s="15" t="s">
        <v>14</v>
      </c>
      <c r="C12" s="16"/>
      <c r="D12" s="17">
        <f>IF(OR(D7&gt;'Targets and Incentive Rates'!$B$19,D7&lt;'Targets and Incentive Rates'!$B$20),D7,'Targets and Incentive Rates'!$B$15)</f>
        <v>0</v>
      </c>
      <c r="E12" s="17">
        <f>IF(OR(E7&gt;'Targets and Incentive Rates'!$B$19,E7&lt;'Targets and Incentive Rates'!$B$20),E7,'Targets and Incentive Rates'!$B$15)</f>
        <v>0</v>
      </c>
      <c r="F12" s="17">
        <f>IF(OR(F7&gt;'Targets and Incentive Rates'!$B$19,F7&lt;'Targets and Incentive Rates'!$B$20),F7,'Targets and Incentive Rates'!$B$15)</f>
        <v>0</v>
      </c>
      <c r="G12" s="17">
        <f>IF(OR(G7&gt;'Targets and Incentive Rates'!$B$19,G7&lt;'Targets and Incentive Rates'!$B$20),G7,'Targets and Incentive Rates'!$B$15)</f>
        <v>0</v>
      </c>
      <c r="H12" s="17">
        <f>IF(OR(H7&gt;'Targets and Incentive Rates'!$B$19,H7&lt;'Targets and Incentive Rates'!$B$20),H7,'Targets and Incentive Rates'!$B$15)</f>
        <v>0</v>
      </c>
      <c r="I12" s="78"/>
      <c r="J12" s="34"/>
    </row>
    <row r="13" spans="2:16" s="18" customFormat="1" ht="25.5" customHeight="1" x14ac:dyDescent="0.35">
      <c r="B13" s="15" t="s">
        <v>15</v>
      </c>
      <c r="C13" s="16"/>
      <c r="D13" s="17">
        <f>IF(OR(D8&gt;'Targets and Incentive Rates'!$C$19,D8&lt;'Targets and Incentive Rates'!$C$20),D8,'Targets and Incentive Rates'!$C$15)</f>
        <v>0</v>
      </c>
      <c r="E13" s="17">
        <f>IF(OR(E8&gt;'Targets and Incentive Rates'!$C$19,E8&lt;'Targets and Incentive Rates'!$C$20),E8,'Targets and Incentive Rates'!$C$15)</f>
        <v>0</v>
      </c>
      <c r="F13" s="17">
        <f>IF(OR(F8&gt;'Targets and Incentive Rates'!$C$19,F8&lt;'Targets and Incentive Rates'!$C$20),F8,'Targets and Incentive Rates'!$C$15)</f>
        <v>0</v>
      </c>
      <c r="G13" s="17">
        <f>IF(OR(G8&gt;'Targets and Incentive Rates'!$C$19,G8&lt;'Targets and Incentive Rates'!$C$20),G8,'Targets and Incentive Rates'!$C$15)</f>
        <v>0</v>
      </c>
      <c r="H13" s="17">
        <f>IF(OR(H8&gt;'Targets and Incentive Rates'!$C$19,H8&lt;'Targets and Incentive Rates'!$C$20),H8,'Targets and Incentive Rates'!$C$15)</f>
        <v>0</v>
      </c>
      <c r="I13" s="16"/>
      <c r="J13" s="34"/>
    </row>
    <row r="14" spans="2:16" s="18" customFormat="1" ht="25.5" customHeight="1" x14ac:dyDescent="0.35">
      <c r="B14" s="15" t="s">
        <v>16</v>
      </c>
      <c r="C14" s="16"/>
      <c r="D14" s="17">
        <f>IF(OR(D9&gt;'Targets and Incentive Rates'!$D$19,D9&lt;'Targets and Incentive Rates'!$D$20),D9,'Targets and Incentive Rates'!$D$15)</f>
        <v>0</v>
      </c>
      <c r="E14" s="17">
        <f>IF(OR(E9&gt;'Targets and Incentive Rates'!$D$19,E9&lt;'Targets and Incentive Rates'!$D$20),E9,'Targets and Incentive Rates'!$D$15)</f>
        <v>0</v>
      </c>
      <c r="F14" s="17">
        <f>IF(OR(F9&gt;'Targets and Incentive Rates'!$D$19,F9&lt;'Targets and Incentive Rates'!$D$20),F9,'Targets and Incentive Rates'!$D$15)</f>
        <v>0</v>
      </c>
      <c r="G14" s="17">
        <f>IF(OR(G9&gt;'Targets and Incentive Rates'!$D$19,G9&lt;'Targets and Incentive Rates'!$D$20),G9,'Targets and Incentive Rates'!$D$15)</f>
        <v>0</v>
      </c>
      <c r="H14" s="17">
        <f>IF(OR(H9&gt;'Targets and Incentive Rates'!$D$19,H9&lt;'Targets and Incentive Rates'!$D$20),H9,'Targets and Incentive Rates'!$D$15)</f>
        <v>0</v>
      </c>
      <c r="I14" s="16"/>
      <c r="J14" s="34"/>
    </row>
    <row r="15" spans="2:16" s="18" customFormat="1" ht="25.5" customHeight="1" x14ac:dyDescent="0.35">
      <c r="B15" s="15" t="s">
        <v>17</v>
      </c>
      <c r="C15" s="16"/>
      <c r="D15" s="108">
        <f>IF(OR(D10&gt;'Targets and Incentive Rates'!$E$19,D10&lt;'Targets and Incentive Rates'!$E$20),D10,'Targets and Incentive Rates'!$E$15)</f>
        <v>0</v>
      </c>
      <c r="E15" s="108">
        <f>IF(OR(E10&gt;'Targets and Incentive Rates'!$E$19,E10&lt;'Targets and Incentive Rates'!$E$20),E10,'Targets and Incentive Rates'!$E$15)</f>
        <v>0</v>
      </c>
      <c r="F15" s="108">
        <f>IF(OR(F10&gt;'Targets and Incentive Rates'!$E$19,F10&lt;'Targets and Incentive Rates'!$E$20),F10,'Targets and Incentive Rates'!$E$15)</f>
        <v>0</v>
      </c>
      <c r="G15" s="108">
        <f>IF(OR(G10&gt;'Targets and Incentive Rates'!$E$19,G10&lt;'Targets and Incentive Rates'!$E$20),G10,'Targets and Incentive Rates'!$E$15)</f>
        <v>0</v>
      </c>
      <c r="H15" s="108">
        <f>IF(OR(H10&gt;'Targets and Incentive Rates'!$E$19,H10&lt;'Targets and Incentive Rates'!$E$20),H10,'Targets and Incentive Rates'!$E$15)</f>
        <v>0</v>
      </c>
      <c r="I15" s="16"/>
      <c r="J15" s="34"/>
    </row>
    <row r="16" spans="2:16" ht="15.5" x14ac:dyDescent="0.35">
      <c r="B16" s="77" t="s">
        <v>19</v>
      </c>
      <c r="C16" s="74"/>
      <c r="D16" s="75"/>
      <c r="E16" s="74"/>
      <c r="F16" s="75"/>
      <c r="G16" s="74"/>
      <c r="H16" s="75"/>
      <c r="I16" s="21"/>
      <c r="L16" s="23"/>
      <c r="M16" s="18"/>
      <c r="N16" s="18"/>
      <c r="O16" s="18"/>
    </row>
    <row r="17" spans="2:15" ht="24" customHeight="1" x14ac:dyDescent="0.35">
      <c r="B17" s="15" t="s">
        <v>20</v>
      </c>
      <c r="C17" s="21"/>
      <c r="D17" s="22">
        <f>(D12-'Targets and Incentive Rates'!$B$15)*'Targets and Incentive Rates'!$D$24</f>
        <v>-9.3117977528089889E-3</v>
      </c>
      <c r="E17" s="22">
        <f>(E12-'Targets and Incentive Rates'!$B$15)*'Targets and Incentive Rates'!$D$24</f>
        <v>-9.3117977528089889E-3</v>
      </c>
      <c r="F17" s="22">
        <f>(F12-'Targets and Incentive Rates'!$B$15)*'Targets and Incentive Rates'!$D$24</f>
        <v>-9.3117977528089889E-3</v>
      </c>
      <c r="G17" s="22">
        <f>(G12-'Targets and Incentive Rates'!$B$15)*'Targets and Incentive Rates'!$D$24</f>
        <v>-9.3117977528089889E-3</v>
      </c>
      <c r="H17" s="22">
        <f>(H12-'Targets and Incentive Rates'!$B$15)*'Targets and Incentive Rates'!$D$24</f>
        <v>-9.3117977528089889E-3</v>
      </c>
      <c r="I17" s="21"/>
      <c r="L17" s="23"/>
      <c r="M17" s="30"/>
      <c r="N17" s="30"/>
      <c r="O17" s="30"/>
    </row>
    <row r="18" spans="2:15" ht="24" customHeight="1" x14ac:dyDescent="0.35">
      <c r="B18" s="15" t="s">
        <v>21</v>
      </c>
      <c r="C18" s="21"/>
      <c r="D18" s="22">
        <f>(D13-'Targets and Incentive Rates'!$C$15)*'Targets and Incentive Rates'!$D$25</f>
        <v>-7.7116704805491989E-3</v>
      </c>
      <c r="E18" s="22">
        <f>(E13-'Targets and Incentive Rates'!$C$15)*'Targets and Incentive Rates'!$D$25</f>
        <v>-7.7116704805491989E-3</v>
      </c>
      <c r="F18" s="22">
        <f>(F13-'Targets and Incentive Rates'!$C$15)*'Targets and Incentive Rates'!$D$25</f>
        <v>-7.7116704805491989E-3</v>
      </c>
      <c r="G18" s="22">
        <f>(G13-'Targets and Incentive Rates'!$C$15)*'Targets and Incentive Rates'!$D$25</f>
        <v>-7.7116704805491989E-3</v>
      </c>
      <c r="H18" s="22">
        <f>(H13-'Targets and Incentive Rates'!$C$15)*'Targets and Incentive Rates'!$D$25</f>
        <v>-7.7116704805491989E-3</v>
      </c>
      <c r="I18" s="21"/>
      <c r="L18" s="23"/>
      <c r="M18" s="30"/>
      <c r="N18" s="30"/>
      <c r="O18" s="30"/>
    </row>
    <row r="19" spans="2:15" ht="24" customHeight="1" x14ac:dyDescent="0.35">
      <c r="B19" s="15" t="s">
        <v>22</v>
      </c>
      <c r="C19" s="21"/>
      <c r="D19" s="22">
        <f>(D14-'Targets and Incentive Rates'!$D$15)*'Targets and Incentive Rates'!$D$26</f>
        <v>-7.9832474226804138E-3</v>
      </c>
      <c r="E19" s="22">
        <f>(E14-'Targets and Incentive Rates'!$D$15)*'Targets and Incentive Rates'!$D$26</f>
        <v>-7.9832474226804138E-3</v>
      </c>
      <c r="F19" s="22">
        <f>(F14-'Targets and Incentive Rates'!$D$15)*'Targets and Incentive Rates'!$D$26</f>
        <v>-7.9832474226804138E-3</v>
      </c>
      <c r="G19" s="22">
        <f>(G14-'Targets and Incentive Rates'!$D$15)*'Targets and Incentive Rates'!$D$26</f>
        <v>-7.9832474226804138E-3</v>
      </c>
      <c r="H19" s="22">
        <f>(H14-'Targets and Incentive Rates'!$D$15)*'Targets and Incentive Rates'!$D$26</f>
        <v>-7.9832474226804138E-3</v>
      </c>
      <c r="I19" s="21"/>
      <c r="L19" s="23"/>
      <c r="M19" s="30"/>
      <c r="N19" s="30"/>
      <c r="O19" s="30"/>
    </row>
    <row r="20" spans="2:15" ht="24" customHeight="1" x14ac:dyDescent="0.35">
      <c r="B20" s="15" t="s">
        <v>23</v>
      </c>
      <c r="C20" s="21"/>
      <c r="D20" s="22">
        <f>(D15-'Targets and Incentive Rates'!E15)*'Targets and Incentive Rates'!D27</f>
        <v>-8.7499999999999991E-4</v>
      </c>
      <c r="E20" s="22">
        <f>(E15-'Targets and Incentive Rates'!F15)*'Targets and Incentive Rates'!E27</f>
        <v>0</v>
      </c>
      <c r="F20" s="22">
        <f>(F15-'Targets and Incentive Rates'!G15)*'Targets and Incentive Rates'!F27</f>
        <v>0</v>
      </c>
      <c r="G20" s="22">
        <f>(G15-'Targets and Incentive Rates'!H15)*'Targets and Incentive Rates'!G27</f>
        <v>0</v>
      </c>
      <c r="H20" s="22">
        <f>(H15-'Targets and Incentive Rates'!I15)*'Targets and Incentive Rates'!H27</f>
        <v>0</v>
      </c>
      <c r="I20" s="21"/>
      <c r="L20" s="23"/>
      <c r="M20" s="30"/>
      <c r="N20" s="30"/>
      <c r="O20" s="30"/>
    </row>
    <row r="21" spans="2:15" ht="15.5" x14ac:dyDescent="0.35">
      <c r="B21" s="21"/>
      <c r="C21" s="21"/>
      <c r="D21" s="23"/>
      <c r="E21" s="21"/>
      <c r="F21" s="23"/>
      <c r="G21" s="21"/>
      <c r="H21" s="23"/>
      <c r="I21" s="21"/>
      <c r="L21" s="23"/>
      <c r="M21" s="30"/>
      <c r="N21" s="30"/>
      <c r="O21" s="30"/>
    </row>
    <row r="22" spans="2:15" ht="15.5" x14ac:dyDescent="0.35">
      <c r="B22" s="70" t="s">
        <v>24</v>
      </c>
      <c r="C22" s="70"/>
      <c r="D22" s="71"/>
      <c r="E22" s="70"/>
      <c r="F22" s="71"/>
      <c r="G22" s="70"/>
      <c r="H22" s="71"/>
      <c r="I22" s="24"/>
      <c r="J22" s="36"/>
      <c r="K22" s="36"/>
      <c r="L22" s="36"/>
      <c r="M22" s="36"/>
      <c r="N22" s="36"/>
      <c r="O22" s="36"/>
    </row>
    <row r="23" spans="2:15" ht="22.5" customHeight="1" x14ac:dyDescent="0.35">
      <c r="B23" s="25" t="s">
        <v>25</v>
      </c>
      <c r="C23" s="26" t="s">
        <v>26</v>
      </c>
      <c r="D23" s="27">
        <f>MIN(MAX(SUM(D17:D20),$C$31),$C$32)</f>
        <v>-0.01</v>
      </c>
      <c r="E23" s="27">
        <f t="shared" ref="E23:H23" si="0">MIN(MAX(SUM(E17:E20),$C$31),$C$32)</f>
        <v>-0.01</v>
      </c>
      <c r="F23" s="27">
        <f t="shared" si="0"/>
        <v>-0.01</v>
      </c>
      <c r="G23" s="27">
        <f>MIN(MAX(SUM(G17:G20),$C$31),$C$32)</f>
        <v>-0.01</v>
      </c>
      <c r="H23" s="27">
        <f t="shared" si="0"/>
        <v>-0.01</v>
      </c>
      <c r="I23" s="28"/>
      <c r="J23" s="32"/>
    </row>
    <row r="24" spans="2:15" ht="22.5" customHeight="1" x14ac:dyDescent="0.35">
      <c r="B24" s="25" t="s">
        <v>27</v>
      </c>
      <c r="C24" s="26" t="s">
        <v>28</v>
      </c>
      <c r="D24" s="41"/>
      <c r="E24" s="42"/>
      <c r="F24" s="43"/>
      <c r="G24" s="44"/>
      <c r="H24" s="45"/>
      <c r="I24" s="28"/>
      <c r="J24" s="32"/>
    </row>
    <row r="25" spans="2:15" ht="22.5" customHeight="1" x14ac:dyDescent="0.35">
      <c r="B25" s="25" t="s">
        <v>29</v>
      </c>
      <c r="C25" s="26" t="s">
        <v>30</v>
      </c>
      <c r="D25" s="46"/>
      <c r="E25" s="40"/>
      <c r="F25" s="39"/>
      <c r="G25" s="40"/>
      <c r="H25" s="39"/>
      <c r="I25" s="16"/>
      <c r="J25" s="31"/>
    </row>
    <row r="26" spans="2:15" ht="22.5" customHeight="1" x14ac:dyDescent="0.35">
      <c r="B26" s="25" t="s">
        <v>31</v>
      </c>
      <c r="C26" s="26" t="s">
        <v>32</v>
      </c>
      <c r="D26" s="46"/>
      <c r="E26" s="40"/>
      <c r="F26" s="39"/>
      <c r="G26" s="40"/>
      <c r="H26" s="39"/>
      <c r="I26" s="16"/>
      <c r="J26" s="31"/>
    </row>
    <row r="27" spans="2:15" ht="15.5" x14ac:dyDescent="0.35">
      <c r="B27" s="21"/>
      <c r="C27" s="21"/>
      <c r="D27" s="23"/>
      <c r="E27" s="21"/>
      <c r="F27" s="23"/>
      <c r="G27" s="21"/>
      <c r="H27" s="23"/>
      <c r="I27" s="21"/>
      <c r="J27" s="33"/>
    </row>
    <row r="28" spans="2:15" ht="15.5" x14ac:dyDescent="0.35">
      <c r="B28" s="76" t="s">
        <v>33</v>
      </c>
      <c r="C28" s="72"/>
      <c r="D28" s="73" t="e">
        <f>+D24*D23*(D25/D26)</f>
        <v>#DIV/0!</v>
      </c>
      <c r="E28" s="73" t="e">
        <f>+E24*E23*(E25/E26)</f>
        <v>#DIV/0!</v>
      </c>
      <c r="F28" s="73" t="e">
        <f>+F24*F23*(F25/F26)</f>
        <v>#DIV/0!</v>
      </c>
      <c r="G28" s="73" t="e">
        <f t="shared" ref="G28:H28" si="1">+G24*G23*(G25/G26)</f>
        <v>#DIV/0!</v>
      </c>
      <c r="H28" s="73" t="e">
        <f t="shared" si="1"/>
        <v>#DIV/0!</v>
      </c>
      <c r="I28" s="16"/>
      <c r="J28" s="31"/>
    </row>
    <row r="31" spans="2:15" x14ac:dyDescent="0.35">
      <c r="B31" s="35" t="s">
        <v>34</v>
      </c>
      <c r="C31" s="83">
        <v>-0.01</v>
      </c>
      <c r="D31" s="93" t="s">
        <v>35</v>
      </c>
      <c r="F31" s="99"/>
      <c r="G31" s="100"/>
    </row>
    <row r="32" spans="2:15" ht="15.5" x14ac:dyDescent="0.35">
      <c r="B32" s="35" t="s">
        <v>36</v>
      </c>
      <c r="C32" s="83">
        <v>0.01</v>
      </c>
      <c r="D32" s="93" t="s">
        <v>37</v>
      </c>
      <c r="E32" s="101"/>
      <c r="F32" s="101"/>
      <c r="G32" s="102"/>
    </row>
    <row r="33" spans="4:6" x14ac:dyDescent="0.35">
      <c r="D33" s="103"/>
      <c r="E33" s="104"/>
      <c r="F33" s="104"/>
    </row>
    <row r="34" spans="4:6" ht="15.5" x14ac:dyDescent="0.35">
      <c r="D34" s="105"/>
      <c r="E34" s="106"/>
      <c r="F34" s="106"/>
    </row>
    <row r="42" spans="4:6" x14ac:dyDescent="0.35">
      <c r="E42" s="29"/>
      <c r="F42" s="29"/>
    </row>
  </sheetData>
  <mergeCells count="1">
    <mergeCell ref="D1:H1"/>
  </mergeCells>
  <pageMargins left="0.7" right="0.7" top="0.75" bottom="0.75" header="0.3" footer="0.3"/>
  <pageSetup orientation="portrait" horizontalDpi="1200" verticalDpi="1200" r:id="rId1"/>
  <headerFooter>
    <oddFooter>&amp;C_x000D_&amp;1#&amp;"Century Gothic"&amp;7&amp;K7F7F7F BUSINESS USE ONLY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J41"/>
  <sheetViews>
    <sheetView tabSelected="1" zoomScale="72" zoomScaleNormal="100" workbookViewId="0">
      <selection activeCell="G40" sqref="G40"/>
    </sheetView>
  </sheetViews>
  <sheetFormatPr defaultColWidth="9.1796875" defaultRowHeight="14" x14ac:dyDescent="0.3"/>
  <cols>
    <col min="1" max="1" width="19.26953125" style="3" bestFit="1" customWidth="1"/>
    <col min="2" max="5" width="22.54296875" style="3" customWidth="1"/>
    <col min="6" max="16384" width="9.1796875" style="3"/>
  </cols>
  <sheetData>
    <row r="1" spans="1:10" ht="14.5" thickBot="1" x14ac:dyDescent="0.35">
      <c r="A1" s="2" t="s">
        <v>38</v>
      </c>
      <c r="D1" s="82"/>
    </row>
    <row r="2" spans="1:10" ht="24" x14ac:dyDescent="0.3">
      <c r="A2" s="61"/>
      <c r="B2" s="62" t="str">
        <f>Summary!B7</f>
        <v>Planned outages</v>
      </c>
      <c r="C2" s="62" t="str">
        <f>Summary!B8</f>
        <v>Unplanned outages</v>
      </c>
      <c r="D2" s="62" t="str">
        <f>Summary!B9</f>
        <v>New connection (basic and standard)</v>
      </c>
      <c r="E2" s="62" t="str">
        <f>Summary!B10</f>
        <v>First call resolution</v>
      </c>
    </row>
    <row r="3" spans="1:10" x14ac:dyDescent="0.3">
      <c r="A3" s="81">
        <v>45108</v>
      </c>
      <c r="B3" s="6">
        <f>AVERAGEIF('Planned Outages'!B:B,A3,'Planned Outages'!C:C)</f>
        <v>7.7692307692307692</v>
      </c>
      <c r="C3" s="6">
        <f>AVERAGEIF('Unplanned Outages'!B:B,A3,'Unplanned Outages'!C:C)</f>
        <v>6.1190476190476186</v>
      </c>
      <c r="D3" s="6">
        <f>AVERAGEIF('New Connections'!B:B,A3,'New Connections'!C:C)</f>
        <v>5.96875</v>
      </c>
      <c r="E3" s="7"/>
      <c r="F3" s="47"/>
      <c r="J3" s="112"/>
    </row>
    <row r="4" spans="1:10" x14ac:dyDescent="0.3">
      <c r="A4" s="81">
        <v>45139</v>
      </c>
      <c r="B4" s="90">
        <f>AVERAGEIF('Planned Outages'!B:B,A4,'Planned Outages'!C:C)</f>
        <v>8.2750000000000004</v>
      </c>
      <c r="C4" s="90">
        <f>AVERAGEIF('Unplanned Outages'!B:B,A4,'Unplanned Outages'!C:C)</f>
        <v>7.0512820512820511</v>
      </c>
      <c r="D4" s="90">
        <f>AVERAGEIF('New Connections'!B:B,A4,'New Connections'!C:C)</f>
        <v>5.6976744186046515</v>
      </c>
      <c r="E4" s="91"/>
      <c r="J4" s="112"/>
    </row>
    <row r="5" spans="1:10" x14ac:dyDescent="0.3">
      <c r="A5" s="81">
        <v>45170</v>
      </c>
      <c r="B5" s="6">
        <f>AVERAGEIF('Planned Outages'!B:B,A5,'Planned Outages'!C:C)</f>
        <v>7.7272727272727275</v>
      </c>
      <c r="C5" s="6">
        <f>AVERAGEIF('Unplanned Outages'!B:B,A5,'Unplanned Outages'!C:C)</f>
        <v>7.4545454545454541</v>
      </c>
      <c r="D5" s="6">
        <f>AVERAGEIF('New Connections'!B:B,A5,'New Connections'!C:C)</f>
        <v>5.9722222222222223</v>
      </c>
      <c r="E5" s="7"/>
      <c r="F5" s="86"/>
      <c r="J5" s="112"/>
    </row>
    <row r="6" spans="1:10" x14ac:dyDescent="0.3">
      <c r="A6" s="81">
        <v>45200</v>
      </c>
      <c r="B6" s="90">
        <f>AVERAGEIF('Planned Outages'!B:B,A6,'Planned Outages'!C:C)</f>
        <v>7.2285714285714286</v>
      </c>
      <c r="C6" s="90">
        <f>AVERAGEIF('Unplanned Outages'!B:B,A6,'Unplanned Outages'!C:C)</f>
        <v>6.3611111111111107</v>
      </c>
      <c r="D6" s="90">
        <f>AVERAGEIF('New Connections'!B:B,A6,'New Connections'!C:C)</f>
        <v>7.3055555555555554</v>
      </c>
      <c r="E6" s="91"/>
      <c r="J6" s="112"/>
    </row>
    <row r="7" spans="1:10" x14ac:dyDescent="0.3">
      <c r="A7" s="81">
        <v>45231</v>
      </c>
      <c r="B7" s="6">
        <f>AVERAGEIF('Planned Outages'!B:B,A7,'Planned Outages'!C:C)</f>
        <v>7.7714285714285714</v>
      </c>
      <c r="C7" s="6">
        <f>AVERAGEIF('Unplanned Outages'!B:B,A7,'Unplanned Outages'!C:C)</f>
        <v>5.7428571428571429</v>
      </c>
      <c r="D7" s="6">
        <f>AVERAGEIF('New Connections'!B:B,A7,'New Connections'!C:C)</f>
        <v>6.833333333333333</v>
      </c>
      <c r="E7" s="7"/>
      <c r="J7" s="112"/>
    </row>
    <row r="8" spans="1:10" x14ac:dyDescent="0.3">
      <c r="A8" s="81">
        <v>45261</v>
      </c>
      <c r="B8" s="90">
        <f>AVERAGEIF('Planned Outages'!B:B,A8,'Planned Outages'!C:C)</f>
        <v>7.8780487804878048</v>
      </c>
      <c r="C8" s="90">
        <f>AVERAGEIF('Unplanned Outages'!B:B,A8,'Unplanned Outages'!C:C)</f>
        <v>5.8780487804878048</v>
      </c>
      <c r="D8" s="90">
        <f>AVERAGEIF('New Connections'!B:B,A8,'New Connections'!C:C)</f>
        <v>5.9142857142857146</v>
      </c>
      <c r="E8" s="91"/>
      <c r="J8" s="112"/>
    </row>
    <row r="9" spans="1:10" x14ac:dyDescent="0.3">
      <c r="A9" s="81">
        <v>45292</v>
      </c>
      <c r="B9" s="6">
        <f>AVERAGEIF('Planned Outages'!B:B,A9,'Planned Outages'!C:C)</f>
        <v>6.1111111111111107</v>
      </c>
      <c r="C9" s="6">
        <f>AVERAGEIF('Unplanned Outages'!B:B,A9,'Unplanned Outages'!C:C)</f>
        <v>6.0666666666666664</v>
      </c>
      <c r="D9" s="6">
        <f>AVERAGEIF('New Connections'!B:B,A9,'New Connections'!C:C)</f>
        <v>6.2592592592592595</v>
      </c>
      <c r="E9" s="7"/>
      <c r="J9" s="112"/>
    </row>
    <row r="10" spans="1:10" x14ac:dyDescent="0.3">
      <c r="A10" s="81">
        <v>45323</v>
      </c>
      <c r="B10" s="90">
        <f>AVERAGEIF('Planned Outages'!B:B,A10,'Planned Outages'!C:C)</f>
        <v>6.9142857142857146</v>
      </c>
      <c r="C10" s="90">
        <f>AVERAGEIF('Unplanned Outages'!B:B,A10,'Unplanned Outages'!C:C)</f>
        <v>5.75</v>
      </c>
      <c r="D10" s="90">
        <f>AVERAGEIF('New Connections'!B:B,A10,'New Connections'!C:C)</f>
        <v>7.9444444444444446</v>
      </c>
      <c r="E10" s="91"/>
      <c r="J10" s="112"/>
    </row>
    <row r="11" spans="1:10" x14ac:dyDescent="0.3">
      <c r="A11" s="81">
        <v>45352</v>
      </c>
      <c r="B11" s="6">
        <f>AVERAGEIF('Planned Outages'!B:B,A11,'Planned Outages'!C:C)</f>
        <v>7.2</v>
      </c>
      <c r="C11" s="6">
        <f>AVERAGEIF('Unplanned Outages'!B:B,A11,'Unplanned Outages'!C:C)</f>
        <v>5.2249999999999996</v>
      </c>
      <c r="D11" s="6">
        <f>AVERAGEIF('New Connections'!B:B,A11,'New Connections'!C:C)</f>
        <v>5.8076923076923075</v>
      </c>
      <c r="E11" s="7"/>
      <c r="F11" s="86"/>
      <c r="J11" s="112"/>
    </row>
    <row r="12" spans="1:10" x14ac:dyDescent="0.3">
      <c r="A12" s="81">
        <v>45383</v>
      </c>
      <c r="B12" s="90">
        <f>AVERAGEIF('Planned Outages'!B:B,A12,'Planned Outages'!C:C)</f>
        <v>7.1025641025641022</v>
      </c>
      <c r="C12" s="90">
        <f>AVERAGEIF('Unplanned Outages'!B:B,A12,'Unplanned Outages'!C:C)</f>
        <v>5.7906976744186043</v>
      </c>
      <c r="D12" s="90">
        <f>AVERAGEIF('New Connections'!B:B,A12,'New Connections'!C:C)</f>
        <v>6.617647058823529</v>
      </c>
      <c r="E12" s="91"/>
      <c r="F12" s="86"/>
      <c r="J12" s="112"/>
    </row>
    <row r="13" spans="1:10" x14ac:dyDescent="0.3">
      <c r="A13" s="81">
        <v>45413</v>
      </c>
      <c r="B13" s="6">
        <f>AVERAGEIF('Planned Outages'!B:B,A13,'Planned Outages'!C:C)</f>
        <v>7.2619047619047619</v>
      </c>
      <c r="C13" s="6">
        <f>AVERAGEIF('Unplanned Outages'!B:B,A13,'Unplanned Outages'!C:C)</f>
        <v>6.4210526315789478</v>
      </c>
      <c r="D13" s="6">
        <f>AVERAGEIF('New Connections'!B:B,A13,'New Connections'!C:C)</f>
        <v>6.2368421052631575</v>
      </c>
      <c r="E13" s="7"/>
      <c r="F13" s="86"/>
      <c r="J13" s="112"/>
    </row>
    <row r="14" spans="1:10" ht="14.5" thickBot="1" x14ac:dyDescent="0.35">
      <c r="A14" s="81">
        <v>45444</v>
      </c>
      <c r="B14" s="90">
        <f>AVERAGEIF('Planned Outages'!B:B,A14,'Planned Outages'!C:C)</f>
        <v>8.0571428571428569</v>
      </c>
      <c r="C14" s="90">
        <f>AVERAGEIF('Unplanned Outages'!B:B,A14,'Unplanned Outages'!C:C)</f>
        <v>6.4</v>
      </c>
      <c r="D14" s="90">
        <f>AVERAGEIF('New Connections'!B:B,A14,'New Connections'!C:C)</f>
        <v>6.1481481481481479</v>
      </c>
      <c r="E14" s="91"/>
      <c r="J14" s="112"/>
    </row>
    <row r="15" spans="1:10" ht="14.5" thickBot="1" x14ac:dyDescent="0.35">
      <c r="A15" s="64" t="s">
        <v>39</v>
      </c>
      <c r="B15" s="51">
        <f>'Planned Outages'!H3</f>
        <v>7.4494382022471912</v>
      </c>
      <c r="C15" s="51">
        <f>'Unplanned Outages'!H3</f>
        <v>6.1693363844393589</v>
      </c>
      <c r="D15" s="51">
        <f>'New Connections'!H3</f>
        <v>6.3865979381443303</v>
      </c>
      <c r="E15" s="60">
        <f>'First contact resolution'!B5</f>
        <v>0.7</v>
      </c>
      <c r="J15" s="112"/>
    </row>
    <row r="17" spans="1:7" ht="14.5" thickBot="1" x14ac:dyDescent="0.35">
      <c r="A17" s="5" t="s">
        <v>40</v>
      </c>
      <c r="B17" s="2"/>
      <c r="C17" s="2"/>
    </row>
    <row r="18" spans="1:7" ht="24.5" thickBot="1" x14ac:dyDescent="0.35">
      <c r="A18" s="63"/>
      <c r="B18" s="62" t="s">
        <v>14</v>
      </c>
      <c r="C18" s="62" t="s">
        <v>15</v>
      </c>
      <c r="D18" s="62" t="s">
        <v>16</v>
      </c>
      <c r="E18" s="65" t="str">
        <f>E2</f>
        <v>First call resolution</v>
      </c>
    </row>
    <row r="19" spans="1:7" ht="14.5" thickBot="1" x14ac:dyDescent="0.35">
      <c r="A19" s="64" t="s">
        <v>41</v>
      </c>
      <c r="B19" s="51">
        <f>B15+'Planned Outages'!H4</f>
        <v>7.6571319234675004</v>
      </c>
      <c r="C19" s="51">
        <f>C15+'Unplanned Outages'!H4</f>
        <v>6.4012279616508634</v>
      </c>
      <c r="D19" s="51">
        <f>D15+'New Connections'!H4</f>
        <v>6.6533360470315319</v>
      </c>
      <c r="E19" s="60">
        <f>E15</f>
        <v>0.7</v>
      </c>
    </row>
    <row r="20" spans="1:7" ht="14.5" thickBot="1" x14ac:dyDescent="0.35">
      <c r="A20" s="64" t="s">
        <v>42</v>
      </c>
      <c r="B20" s="51">
        <f>B15-'Planned Outages'!H4</f>
        <v>7.2417444810268821</v>
      </c>
      <c r="C20" s="51">
        <f>C15-'Unplanned Outages'!H4</f>
        <v>5.9374448072278545</v>
      </c>
      <c r="D20" s="51">
        <f>D15-'New Connections'!H4</f>
        <v>6.1198598292571287</v>
      </c>
      <c r="E20" s="60">
        <f>E15</f>
        <v>0.7</v>
      </c>
    </row>
    <row r="22" spans="1:7" ht="14.5" thickBot="1" x14ac:dyDescent="0.35">
      <c r="A22" s="5" t="s">
        <v>43</v>
      </c>
      <c r="B22" s="2"/>
      <c r="C22" s="2"/>
    </row>
    <row r="23" spans="1:7" x14ac:dyDescent="0.3">
      <c r="A23" s="63"/>
      <c r="B23" s="62" t="s">
        <v>44</v>
      </c>
      <c r="C23" s="62" t="s">
        <v>45</v>
      </c>
      <c r="D23" s="65" t="s">
        <v>46</v>
      </c>
    </row>
    <row r="24" spans="1:7" x14ac:dyDescent="0.3">
      <c r="A24" s="59" t="str">
        <f>Summary!B7</f>
        <v>Planned outages</v>
      </c>
      <c r="B24" s="8">
        <v>1036155</v>
      </c>
      <c r="C24" s="8">
        <v>4144620000</v>
      </c>
      <c r="D24" s="48">
        <f>B24/(C24/5)</f>
        <v>1.25E-3</v>
      </c>
      <c r="E24" s="113"/>
      <c r="F24" s="113"/>
    </row>
    <row r="25" spans="1:7" x14ac:dyDescent="0.3">
      <c r="A25" s="59" t="str">
        <f>Summary!B8</f>
        <v>Unplanned outages</v>
      </c>
      <c r="B25" s="9">
        <v>1036155</v>
      </c>
      <c r="C25" s="9">
        <v>4144620000</v>
      </c>
      <c r="D25" s="49">
        <f>B25/(C25/5)</f>
        <v>1.25E-3</v>
      </c>
      <c r="E25" s="113"/>
    </row>
    <row r="26" spans="1:7" ht="25.5" customHeight="1" x14ac:dyDescent="0.3">
      <c r="A26" s="59" t="str">
        <f>Summary!B9</f>
        <v>New connection (basic and standard)</v>
      </c>
      <c r="B26" s="8">
        <v>1036155</v>
      </c>
      <c r="C26" s="8">
        <v>4144620000</v>
      </c>
      <c r="D26" s="48">
        <f>B26/(C26/5)</f>
        <v>1.25E-3</v>
      </c>
      <c r="E26" s="113"/>
    </row>
    <row r="27" spans="1:7" ht="14.5" thickBot="1" x14ac:dyDescent="0.35">
      <c r="A27" s="59" t="str">
        <f>Summary!B10</f>
        <v>First call resolution</v>
      </c>
      <c r="B27" s="10">
        <v>1036155</v>
      </c>
      <c r="C27" s="10">
        <v>4144620000</v>
      </c>
      <c r="D27" s="50">
        <f>B27/(C27/5)</f>
        <v>1.25E-3</v>
      </c>
      <c r="E27" s="113"/>
    </row>
    <row r="28" spans="1:7" x14ac:dyDescent="0.3">
      <c r="A28" s="4"/>
      <c r="B28" s="84"/>
      <c r="C28" s="47"/>
    </row>
    <row r="29" spans="1:7" x14ac:dyDescent="0.3">
      <c r="A29" s="4"/>
      <c r="B29" s="85"/>
      <c r="G29" s="86"/>
    </row>
    <row r="30" spans="1:7" x14ac:dyDescent="0.3">
      <c r="A30" s="4"/>
      <c r="B30" s="85"/>
      <c r="C30" s="87"/>
    </row>
    <row r="31" spans="1:7" x14ac:dyDescent="0.3">
      <c r="A31" s="4"/>
      <c r="B31" s="85"/>
      <c r="C31" s="87"/>
    </row>
    <row r="32" spans="1:7" x14ac:dyDescent="0.3">
      <c r="A32" s="4"/>
      <c r="D32" s="85"/>
      <c r="E32" s="88"/>
    </row>
    <row r="33" spans="1:6" x14ac:dyDescent="0.3">
      <c r="A33" s="4"/>
      <c r="B33" s="85"/>
      <c r="C33" s="117"/>
      <c r="D33" s="114"/>
      <c r="F33" s="89"/>
    </row>
    <row r="34" spans="1:6" x14ac:dyDescent="0.3">
      <c r="A34" s="5"/>
    </row>
    <row r="35" spans="1:6" x14ac:dyDescent="0.3">
      <c r="D35" s="85"/>
    </row>
    <row r="40" spans="1:6" x14ac:dyDescent="0.3">
      <c r="D40" s="115"/>
    </row>
    <row r="41" spans="1:6" x14ac:dyDescent="0.3">
      <c r="C41" s="115"/>
    </row>
  </sheetData>
  <pageMargins left="0.7" right="0.7" top="0.75" bottom="0.75" header="0.3" footer="0.3"/>
  <pageSetup paperSize="9" orientation="portrait" verticalDpi="0" r:id="rId1"/>
  <headerFooter>
    <oddFooter>&amp;C_x000D_&amp;1#&amp;"Century Gothic"&amp;7&amp;K7F7F7F BUSINESS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E88F-32DB-4A7D-9924-BE3082D5738A}">
  <sheetPr>
    <tabColor theme="8" tint="0.79998168889431442"/>
  </sheetPr>
  <dimension ref="A1:O1933"/>
  <sheetViews>
    <sheetView zoomScale="61" zoomScaleNormal="90" workbookViewId="0">
      <selection activeCell="AE62" sqref="AE62"/>
    </sheetView>
  </sheetViews>
  <sheetFormatPr defaultRowHeight="14.5" x14ac:dyDescent="0.35"/>
  <cols>
    <col min="1" max="1" width="5.453125" style="55" bestFit="1" customWidth="1"/>
    <col min="2" max="2" width="10.1796875" bestFit="1" customWidth="1"/>
    <col min="3" max="3" width="11" bestFit="1" customWidth="1"/>
    <col min="7" max="7" width="16.453125" customWidth="1"/>
    <col min="10" max="10" width="11.54296875" bestFit="1" customWidth="1"/>
  </cols>
  <sheetData>
    <row r="1" spans="1:15" x14ac:dyDescent="0.35">
      <c r="A1" s="57" t="s">
        <v>47</v>
      </c>
      <c r="B1" s="58" t="s">
        <v>48</v>
      </c>
      <c r="C1" s="58" t="s">
        <v>49</v>
      </c>
      <c r="E1" s="58" t="s">
        <v>50</v>
      </c>
      <c r="G1" s="59" t="s">
        <v>51</v>
      </c>
      <c r="H1" s="80">
        <f>SQRT(SUM(E:E)/H2)</f>
        <v>2.6580859716528922</v>
      </c>
      <c r="K1" s="52"/>
      <c r="O1" s="52"/>
    </row>
    <row r="2" spans="1:15" x14ac:dyDescent="0.35">
      <c r="A2" s="55">
        <v>1</v>
      </c>
      <c r="B2" s="56">
        <v>45108</v>
      </c>
      <c r="C2">
        <v>7</v>
      </c>
      <c r="E2" s="116">
        <f t="shared" ref="E2:E65" si="0">(C2-$H$3)^2</f>
        <v>0.20199469763918715</v>
      </c>
      <c r="G2" s="59" t="s">
        <v>52</v>
      </c>
      <c r="H2" s="55">
        <f>COUNT(C$2:C$1048576)</f>
        <v>445</v>
      </c>
      <c r="I2" s="93"/>
      <c r="J2" s="94"/>
    </row>
    <row r="3" spans="1:15" x14ac:dyDescent="0.35">
      <c r="A3" s="55">
        <v>2</v>
      </c>
      <c r="B3" s="56">
        <v>45108</v>
      </c>
      <c r="C3">
        <v>4</v>
      </c>
      <c r="E3" s="116">
        <f t="shared" si="0"/>
        <v>11.898623911122334</v>
      </c>
      <c r="G3" s="59" t="s">
        <v>53</v>
      </c>
      <c r="H3" s="80">
        <f>AVERAGE(C$2:C$1048576)</f>
        <v>7.4494382022471912</v>
      </c>
      <c r="I3" s="93"/>
      <c r="J3" s="94"/>
    </row>
    <row r="4" spans="1:15" x14ac:dyDescent="0.35">
      <c r="A4" s="55">
        <v>3</v>
      </c>
      <c r="B4" s="56">
        <v>45108</v>
      </c>
      <c r="C4">
        <v>10</v>
      </c>
      <c r="E4" s="116">
        <f t="shared" si="0"/>
        <v>6.50536548415604</v>
      </c>
      <c r="G4" s="59" t="s">
        <v>54</v>
      </c>
      <c r="H4" s="80">
        <f>_xlfn.CONFIDENCE.T(0.1,H1,H2)</f>
        <v>0.20769372122030927</v>
      </c>
      <c r="I4" s="93"/>
      <c r="J4" s="94"/>
    </row>
    <row r="5" spans="1:15" x14ac:dyDescent="0.35">
      <c r="A5" s="55">
        <v>4</v>
      </c>
      <c r="B5" s="56">
        <v>45108</v>
      </c>
      <c r="C5">
        <v>8</v>
      </c>
      <c r="E5" s="116">
        <f t="shared" si="0"/>
        <v>0.30311829314480471</v>
      </c>
      <c r="I5" s="93"/>
      <c r="J5" s="94"/>
    </row>
    <row r="6" spans="1:15" x14ac:dyDescent="0.35">
      <c r="A6" s="55">
        <v>5</v>
      </c>
      <c r="B6" s="56">
        <v>45108</v>
      </c>
      <c r="C6">
        <v>8</v>
      </c>
      <c r="E6" s="116">
        <f t="shared" si="0"/>
        <v>0.30311829314480471</v>
      </c>
      <c r="I6" s="93"/>
      <c r="J6" s="98"/>
    </row>
    <row r="7" spans="1:15" x14ac:dyDescent="0.35">
      <c r="A7" s="55">
        <v>6</v>
      </c>
      <c r="B7" s="56">
        <v>45108</v>
      </c>
      <c r="C7">
        <v>10</v>
      </c>
      <c r="E7" s="116">
        <f t="shared" si="0"/>
        <v>6.50536548415604</v>
      </c>
      <c r="I7" s="93"/>
      <c r="J7" s="94"/>
    </row>
    <row r="8" spans="1:15" x14ac:dyDescent="0.35">
      <c r="A8" s="55">
        <v>7</v>
      </c>
      <c r="B8" s="56">
        <v>45108</v>
      </c>
      <c r="C8">
        <v>10</v>
      </c>
      <c r="E8" s="116">
        <f t="shared" si="0"/>
        <v>6.50536548415604</v>
      </c>
      <c r="I8" s="93"/>
      <c r="J8" s="93"/>
    </row>
    <row r="9" spans="1:15" x14ac:dyDescent="0.35">
      <c r="A9" s="55">
        <v>8</v>
      </c>
      <c r="B9" s="56">
        <v>45108</v>
      </c>
      <c r="C9">
        <v>10</v>
      </c>
      <c r="E9" s="116">
        <f t="shared" si="0"/>
        <v>6.50536548415604</v>
      </c>
    </row>
    <row r="10" spans="1:15" x14ac:dyDescent="0.35">
      <c r="A10" s="55">
        <v>9</v>
      </c>
      <c r="B10" s="56">
        <v>45108</v>
      </c>
      <c r="C10">
        <v>1</v>
      </c>
      <c r="E10" s="116">
        <f t="shared" si="0"/>
        <v>41.595253124605485</v>
      </c>
      <c r="J10" s="56"/>
    </row>
    <row r="11" spans="1:15" x14ac:dyDescent="0.35">
      <c r="A11" s="55">
        <v>10</v>
      </c>
      <c r="B11" s="56">
        <v>45108</v>
      </c>
      <c r="C11">
        <v>10</v>
      </c>
      <c r="E11" s="116">
        <f t="shared" si="0"/>
        <v>6.50536548415604</v>
      </c>
      <c r="J11" s="56"/>
    </row>
    <row r="12" spans="1:15" x14ac:dyDescent="0.35">
      <c r="A12" s="55">
        <v>11</v>
      </c>
      <c r="B12" s="56">
        <v>45108</v>
      </c>
      <c r="C12">
        <v>5</v>
      </c>
      <c r="E12" s="116">
        <f t="shared" si="0"/>
        <v>5.9997475066279522</v>
      </c>
      <c r="J12" s="56"/>
    </row>
    <row r="13" spans="1:15" x14ac:dyDescent="0.35">
      <c r="A13" s="55">
        <v>12</v>
      </c>
      <c r="B13" s="56">
        <v>45108</v>
      </c>
      <c r="C13">
        <v>0</v>
      </c>
      <c r="E13" s="116">
        <f t="shared" si="0"/>
        <v>55.494129529099865</v>
      </c>
      <c r="J13" s="56"/>
    </row>
    <row r="14" spans="1:15" x14ac:dyDescent="0.35">
      <c r="A14" s="55">
        <v>13</v>
      </c>
      <c r="B14" s="56">
        <v>45108</v>
      </c>
      <c r="C14">
        <v>4</v>
      </c>
      <c r="E14" s="116">
        <f t="shared" si="0"/>
        <v>11.898623911122334</v>
      </c>
      <c r="J14" s="56"/>
    </row>
    <row r="15" spans="1:15" x14ac:dyDescent="0.35">
      <c r="A15" s="55">
        <v>14</v>
      </c>
      <c r="B15" s="56">
        <v>45108</v>
      </c>
      <c r="C15">
        <v>8</v>
      </c>
      <c r="E15" s="116">
        <f t="shared" si="0"/>
        <v>0.30311829314480471</v>
      </c>
      <c r="J15" s="56"/>
    </row>
    <row r="16" spans="1:15" x14ac:dyDescent="0.35">
      <c r="A16" s="55">
        <v>15</v>
      </c>
      <c r="B16" s="56">
        <v>45108</v>
      </c>
      <c r="C16">
        <v>10</v>
      </c>
      <c r="E16" s="116">
        <f t="shared" si="0"/>
        <v>6.50536548415604</v>
      </c>
      <c r="J16" s="56"/>
    </row>
    <row r="17" spans="1:10" x14ac:dyDescent="0.35">
      <c r="A17" s="55">
        <v>16</v>
      </c>
      <c r="B17" s="56">
        <v>45108</v>
      </c>
      <c r="C17">
        <v>10</v>
      </c>
      <c r="E17" s="116">
        <f t="shared" si="0"/>
        <v>6.50536548415604</v>
      </c>
      <c r="J17" s="56"/>
    </row>
    <row r="18" spans="1:10" x14ac:dyDescent="0.35">
      <c r="A18" s="55">
        <v>17</v>
      </c>
      <c r="B18" s="56">
        <v>45108</v>
      </c>
      <c r="C18">
        <v>7</v>
      </c>
      <c r="E18" s="116">
        <f t="shared" si="0"/>
        <v>0.20199469763918715</v>
      </c>
      <c r="J18" s="56"/>
    </row>
    <row r="19" spans="1:10" x14ac:dyDescent="0.35">
      <c r="A19" s="55">
        <v>18</v>
      </c>
      <c r="B19" s="56">
        <v>45108</v>
      </c>
      <c r="C19">
        <v>8</v>
      </c>
      <c r="E19" s="116">
        <f t="shared" si="0"/>
        <v>0.30311829314480471</v>
      </c>
      <c r="J19" s="56"/>
    </row>
    <row r="20" spans="1:10" x14ac:dyDescent="0.35">
      <c r="A20" s="55">
        <v>19</v>
      </c>
      <c r="B20" s="56">
        <v>45108</v>
      </c>
      <c r="C20">
        <v>10</v>
      </c>
      <c r="E20" s="116">
        <f t="shared" si="0"/>
        <v>6.50536548415604</v>
      </c>
      <c r="J20" s="56"/>
    </row>
    <row r="21" spans="1:10" x14ac:dyDescent="0.35">
      <c r="A21" s="55">
        <v>20</v>
      </c>
      <c r="B21" s="56">
        <v>45108</v>
      </c>
      <c r="C21">
        <v>10</v>
      </c>
      <c r="E21" s="116">
        <f t="shared" si="0"/>
        <v>6.50536548415604</v>
      </c>
    </row>
    <row r="22" spans="1:10" x14ac:dyDescent="0.35">
      <c r="A22" s="55">
        <v>21</v>
      </c>
      <c r="B22" s="56">
        <v>45108</v>
      </c>
      <c r="C22">
        <v>3</v>
      </c>
      <c r="E22" s="116">
        <f t="shared" si="0"/>
        <v>19.797500315616716</v>
      </c>
    </row>
    <row r="23" spans="1:10" x14ac:dyDescent="0.35">
      <c r="A23" s="55">
        <v>22</v>
      </c>
      <c r="B23" s="56">
        <v>45108</v>
      </c>
      <c r="C23">
        <v>5</v>
      </c>
      <c r="E23" s="116">
        <f t="shared" si="0"/>
        <v>5.9997475066279522</v>
      </c>
    </row>
    <row r="24" spans="1:10" x14ac:dyDescent="0.35">
      <c r="A24" s="55">
        <v>23</v>
      </c>
      <c r="B24" s="56">
        <v>45108</v>
      </c>
      <c r="C24">
        <v>10</v>
      </c>
      <c r="E24" s="116">
        <f t="shared" si="0"/>
        <v>6.50536548415604</v>
      </c>
    </row>
    <row r="25" spans="1:10" x14ac:dyDescent="0.35">
      <c r="A25" s="55">
        <v>24</v>
      </c>
      <c r="B25" s="56">
        <v>45108</v>
      </c>
      <c r="C25">
        <v>10</v>
      </c>
      <c r="E25" s="116">
        <f t="shared" si="0"/>
        <v>6.50536548415604</v>
      </c>
    </row>
    <row r="26" spans="1:10" x14ac:dyDescent="0.35">
      <c r="A26" s="55">
        <v>25</v>
      </c>
      <c r="B26" s="56">
        <v>45108</v>
      </c>
      <c r="C26">
        <v>8</v>
      </c>
      <c r="E26" s="116">
        <f t="shared" si="0"/>
        <v>0.30311829314480471</v>
      </c>
    </row>
    <row r="27" spans="1:10" x14ac:dyDescent="0.35">
      <c r="A27" s="55">
        <v>26</v>
      </c>
      <c r="B27" s="56">
        <v>45108</v>
      </c>
      <c r="C27">
        <v>6</v>
      </c>
      <c r="E27" s="116">
        <f t="shared" si="0"/>
        <v>2.1008711021335698</v>
      </c>
    </row>
    <row r="28" spans="1:10" x14ac:dyDescent="0.35">
      <c r="A28" s="55">
        <v>27</v>
      </c>
      <c r="B28" s="56">
        <v>45108</v>
      </c>
      <c r="C28">
        <v>10</v>
      </c>
      <c r="E28" s="116">
        <f t="shared" si="0"/>
        <v>6.50536548415604</v>
      </c>
    </row>
    <row r="29" spans="1:10" x14ac:dyDescent="0.35">
      <c r="A29" s="55">
        <v>28</v>
      </c>
      <c r="B29" s="56">
        <v>45108</v>
      </c>
      <c r="C29">
        <v>9</v>
      </c>
      <c r="E29" s="116">
        <f t="shared" si="0"/>
        <v>2.4042418886504224</v>
      </c>
    </row>
    <row r="30" spans="1:10" x14ac:dyDescent="0.35">
      <c r="A30" s="55">
        <v>29</v>
      </c>
      <c r="B30" s="56">
        <v>45108</v>
      </c>
      <c r="C30">
        <v>10</v>
      </c>
      <c r="E30" s="116">
        <f t="shared" si="0"/>
        <v>6.50536548415604</v>
      </c>
    </row>
    <row r="31" spans="1:10" x14ac:dyDescent="0.35">
      <c r="A31" s="55">
        <v>30</v>
      </c>
      <c r="B31" s="56">
        <v>45108</v>
      </c>
      <c r="C31">
        <v>10</v>
      </c>
      <c r="E31" s="116">
        <f t="shared" si="0"/>
        <v>6.50536548415604</v>
      </c>
    </row>
    <row r="32" spans="1:10" x14ac:dyDescent="0.35">
      <c r="A32" s="55">
        <v>31</v>
      </c>
      <c r="B32" s="56">
        <v>45108</v>
      </c>
      <c r="C32">
        <v>8</v>
      </c>
      <c r="E32" s="116">
        <f t="shared" si="0"/>
        <v>0.30311829314480471</v>
      </c>
    </row>
    <row r="33" spans="1:5" x14ac:dyDescent="0.35">
      <c r="A33" s="55">
        <v>32</v>
      </c>
      <c r="B33" s="56">
        <v>45108</v>
      </c>
      <c r="C33">
        <v>10</v>
      </c>
      <c r="E33" s="116">
        <f t="shared" si="0"/>
        <v>6.50536548415604</v>
      </c>
    </row>
    <row r="34" spans="1:5" x14ac:dyDescent="0.35">
      <c r="A34" s="55">
        <v>33</v>
      </c>
      <c r="B34" s="56">
        <v>45108</v>
      </c>
      <c r="C34">
        <v>9</v>
      </c>
      <c r="E34" s="116">
        <f t="shared" si="0"/>
        <v>2.4042418886504224</v>
      </c>
    </row>
    <row r="35" spans="1:5" x14ac:dyDescent="0.35">
      <c r="A35" s="55">
        <v>34</v>
      </c>
      <c r="B35" s="56">
        <v>45108</v>
      </c>
      <c r="C35">
        <v>9</v>
      </c>
      <c r="E35" s="116">
        <f t="shared" si="0"/>
        <v>2.4042418886504224</v>
      </c>
    </row>
    <row r="36" spans="1:5" x14ac:dyDescent="0.35">
      <c r="A36" s="55">
        <v>35</v>
      </c>
      <c r="B36" s="56">
        <v>45108</v>
      </c>
      <c r="C36">
        <v>5</v>
      </c>
      <c r="E36" s="116">
        <f t="shared" si="0"/>
        <v>5.9997475066279522</v>
      </c>
    </row>
    <row r="37" spans="1:5" x14ac:dyDescent="0.35">
      <c r="A37" s="55">
        <v>36</v>
      </c>
      <c r="B37" s="56">
        <v>45108</v>
      </c>
      <c r="C37">
        <v>6</v>
      </c>
      <c r="E37" s="116">
        <f t="shared" si="0"/>
        <v>2.1008711021335698</v>
      </c>
    </row>
    <row r="38" spans="1:5" x14ac:dyDescent="0.35">
      <c r="A38" s="55">
        <v>37</v>
      </c>
      <c r="B38" s="56">
        <v>45108</v>
      </c>
      <c r="C38">
        <v>7</v>
      </c>
      <c r="E38" s="116">
        <f t="shared" si="0"/>
        <v>0.20199469763918715</v>
      </c>
    </row>
    <row r="39" spans="1:5" x14ac:dyDescent="0.35">
      <c r="A39" s="55">
        <v>38</v>
      </c>
      <c r="B39" s="56">
        <v>45108</v>
      </c>
      <c r="C39">
        <v>10</v>
      </c>
      <c r="E39" s="116">
        <f t="shared" si="0"/>
        <v>6.50536548415604</v>
      </c>
    </row>
    <row r="40" spans="1:5" x14ac:dyDescent="0.35">
      <c r="A40" s="55">
        <v>39</v>
      </c>
      <c r="B40" s="56">
        <v>45108</v>
      </c>
      <c r="C40">
        <v>8</v>
      </c>
      <c r="E40" s="116">
        <f t="shared" si="0"/>
        <v>0.30311829314480471</v>
      </c>
    </row>
    <row r="41" spans="1:5" x14ac:dyDescent="0.35">
      <c r="A41" s="55">
        <v>40</v>
      </c>
      <c r="B41" s="56">
        <v>45139</v>
      </c>
      <c r="C41">
        <v>9</v>
      </c>
      <c r="E41" s="116">
        <f t="shared" si="0"/>
        <v>2.4042418886504224</v>
      </c>
    </row>
    <row r="42" spans="1:5" x14ac:dyDescent="0.35">
      <c r="A42" s="55">
        <v>41</v>
      </c>
      <c r="B42" s="56">
        <v>45139</v>
      </c>
      <c r="C42">
        <v>10</v>
      </c>
      <c r="E42" s="116">
        <f t="shared" si="0"/>
        <v>6.50536548415604</v>
      </c>
    </row>
    <row r="43" spans="1:5" x14ac:dyDescent="0.35">
      <c r="A43" s="55">
        <v>42</v>
      </c>
      <c r="B43" s="56">
        <v>45139</v>
      </c>
      <c r="C43">
        <v>10</v>
      </c>
      <c r="E43" s="116">
        <f t="shared" si="0"/>
        <v>6.50536548415604</v>
      </c>
    </row>
    <row r="44" spans="1:5" x14ac:dyDescent="0.35">
      <c r="A44" s="55">
        <v>43</v>
      </c>
      <c r="B44" s="56">
        <v>45139</v>
      </c>
      <c r="C44">
        <v>9</v>
      </c>
      <c r="E44" s="116">
        <f t="shared" si="0"/>
        <v>2.4042418886504224</v>
      </c>
    </row>
    <row r="45" spans="1:5" x14ac:dyDescent="0.35">
      <c r="A45" s="55">
        <v>44</v>
      </c>
      <c r="B45" s="56">
        <v>45139</v>
      </c>
      <c r="C45">
        <v>8</v>
      </c>
      <c r="E45" s="116">
        <f t="shared" si="0"/>
        <v>0.30311829314480471</v>
      </c>
    </row>
    <row r="46" spans="1:5" x14ac:dyDescent="0.35">
      <c r="A46" s="55">
        <v>45</v>
      </c>
      <c r="B46" s="56">
        <v>45139</v>
      </c>
      <c r="C46">
        <v>5</v>
      </c>
      <c r="E46" s="116">
        <f t="shared" si="0"/>
        <v>5.9997475066279522</v>
      </c>
    </row>
    <row r="47" spans="1:5" x14ac:dyDescent="0.35">
      <c r="A47" s="55">
        <v>46</v>
      </c>
      <c r="B47" s="56">
        <v>45139</v>
      </c>
      <c r="C47">
        <v>10</v>
      </c>
      <c r="E47" s="116">
        <f t="shared" si="0"/>
        <v>6.50536548415604</v>
      </c>
    </row>
    <row r="48" spans="1:5" x14ac:dyDescent="0.35">
      <c r="A48" s="55">
        <v>47</v>
      </c>
      <c r="B48" s="56">
        <v>45139</v>
      </c>
      <c r="C48">
        <v>6</v>
      </c>
      <c r="E48" s="116">
        <f t="shared" si="0"/>
        <v>2.1008711021335698</v>
      </c>
    </row>
    <row r="49" spans="1:5" x14ac:dyDescent="0.35">
      <c r="A49" s="55">
        <v>48</v>
      </c>
      <c r="B49" s="56">
        <v>45139</v>
      </c>
      <c r="C49">
        <v>10</v>
      </c>
      <c r="E49" s="116">
        <f t="shared" si="0"/>
        <v>6.50536548415604</v>
      </c>
    </row>
    <row r="50" spans="1:5" x14ac:dyDescent="0.35">
      <c r="A50" s="55">
        <v>49</v>
      </c>
      <c r="B50" s="56">
        <v>45139</v>
      </c>
      <c r="C50">
        <v>10</v>
      </c>
      <c r="E50" s="116">
        <f t="shared" si="0"/>
        <v>6.50536548415604</v>
      </c>
    </row>
    <row r="51" spans="1:5" x14ac:dyDescent="0.35">
      <c r="A51" s="55">
        <v>50</v>
      </c>
      <c r="B51" s="56">
        <v>45139</v>
      </c>
      <c r="C51">
        <v>10</v>
      </c>
      <c r="E51" s="116">
        <f t="shared" si="0"/>
        <v>6.50536548415604</v>
      </c>
    </row>
    <row r="52" spans="1:5" x14ac:dyDescent="0.35">
      <c r="A52" s="55">
        <v>51</v>
      </c>
      <c r="B52" s="56">
        <v>45139</v>
      </c>
      <c r="C52">
        <v>10</v>
      </c>
      <c r="E52" s="116">
        <f t="shared" si="0"/>
        <v>6.50536548415604</v>
      </c>
    </row>
    <row r="53" spans="1:5" x14ac:dyDescent="0.35">
      <c r="A53" s="55">
        <v>52</v>
      </c>
      <c r="B53" s="56">
        <v>45139</v>
      </c>
      <c r="C53">
        <v>10</v>
      </c>
      <c r="E53" s="116">
        <f t="shared" si="0"/>
        <v>6.50536548415604</v>
      </c>
    </row>
    <row r="54" spans="1:5" x14ac:dyDescent="0.35">
      <c r="A54" s="55">
        <v>53</v>
      </c>
      <c r="B54" s="56">
        <v>45139</v>
      </c>
      <c r="C54">
        <v>10</v>
      </c>
      <c r="E54" s="116">
        <f t="shared" si="0"/>
        <v>6.50536548415604</v>
      </c>
    </row>
    <row r="55" spans="1:5" x14ac:dyDescent="0.35">
      <c r="A55" s="55">
        <v>54</v>
      </c>
      <c r="B55" s="56">
        <v>45139</v>
      </c>
      <c r="C55">
        <v>9</v>
      </c>
      <c r="E55" s="116">
        <f t="shared" si="0"/>
        <v>2.4042418886504224</v>
      </c>
    </row>
    <row r="56" spans="1:5" x14ac:dyDescent="0.35">
      <c r="A56" s="55">
        <v>55</v>
      </c>
      <c r="B56" s="56">
        <v>45139</v>
      </c>
      <c r="C56">
        <v>10</v>
      </c>
      <c r="E56" s="116">
        <f t="shared" si="0"/>
        <v>6.50536548415604</v>
      </c>
    </row>
    <row r="57" spans="1:5" x14ac:dyDescent="0.35">
      <c r="A57" s="55">
        <v>56</v>
      </c>
      <c r="B57" s="56">
        <v>45139</v>
      </c>
      <c r="C57">
        <v>5</v>
      </c>
      <c r="E57" s="116">
        <f t="shared" si="0"/>
        <v>5.9997475066279522</v>
      </c>
    </row>
    <row r="58" spans="1:5" x14ac:dyDescent="0.35">
      <c r="A58" s="55">
        <v>57</v>
      </c>
      <c r="B58" s="56">
        <v>45139</v>
      </c>
      <c r="C58">
        <v>10</v>
      </c>
      <c r="E58" s="116">
        <f t="shared" si="0"/>
        <v>6.50536548415604</v>
      </c>
    </row>
    <row r="59" spans="1:5" x14ac:dyDescent="0.35">
      <c r="A59" s="55">
        <v>58</v>
      </c>
      <c r="B59" s="56">
        <v>45139</v>
      </c>
      <c r="C59">
        <v>8</v>
      </c>
      <c r="E59" s="116">
        <f t="shared" si="0"/>
        <v>0.30311829314480471</v>
      </c>
    </row>
    <row r="60" spans="1:5" x14ac:dyDescent="0.35">
      <c r="A60" s="55">
        <v>59</v>
      </c>
      <c r="B60" s="56">
        <v>45139</v>
      </c>
      <c r="C60">
        <v>8</v>
      </c>
      <c r="E60" s="116">
        <f t="shared" si="0"/>
        <v>0.30311829314480471</v>
      </c>
    </row>
    <row r="61" spans="1:5" x14ac:dyDescent="0.35">
      <c r="A61" s="55">
        <v>60</v>
      </c>
      <c r="B61" s="56">
        <v>45139</v>
      </c>
      <c r="C61">
        <v>7</v>
      </c>
      <c r="E61" s="116">
        <f t="shared" si="0"/>
        <v>0.20199469763918715</v>
      </c>
    </row>
    <row r="62" spans="1:5" x14ac:dyDescent="0.35">
      <c r="A62" s="55">
        <v>61</v>
      </c>
      <c r="B62" s="56">
        <v>45139</v>
      </c>
      <c r="C62">
        <v>10</v>
      </c>
      <c r="E62" s="116">
        <f t="shared" si="0"/>
        <v>6.50536548415604</v>
      </c>
    </row>
    <row r="63" spans="1:5" x14ac:dyDescent="0.35">
      <c r="A63" s="55">
        <v>62</v>
      </c>
      <c r="B63" s="56">
        <v>45139</v>
      </c>
      <c r="C63">
        <v>7</v>
      </c>
      <c r="E63" s="116">
        <f t="shared" si="0"/>
        <v>0.20199469763918715</v>
      </c>
    </row>
    <row r="64" spans="1:5" x14ac:dyDescent="0.35">
      <c r="A64" s="55">
        <v>63</v>
      </c>
      <c r="B64" s="56">
        <v>45139</v>
      </c>
      <c r="C64">
        <v>10</v>
      </c>
      <c r="E64" s="116">
        <f t="shared" si="0"/>
        <v>6.50536548415604</v>
      </c>
    </row>
    <row r="65" spans="1:5" x14ac:dyDescent="0.35">
      <c r="A65" s="55">
        <v>64</v>
      </c>
      <c r="B65" s="56">
        <v>45139</v>
      </c>
      <c r="C65">
        <v>10</v>
      </c>
      <c r="E65" s="116">
        <f t="shared" si="0"/>
        <v>6.50536548415604</v>
      </c>
    </row>
    <row r="66" spans="1:5" x14ac:dyDescent="0.35">
      <c r="A66" s="55">
        <v>65</v>
      </c>
      <c r="B66" s="56">
        <v>45139</v>
      </c>
      <c r="C66">
        <v>9</v>
      </c>
      <c r="E66" s="116">
        <f t="shared" ref="E66:E129" si="1">(C66-$H$3)^2</f>
        <v>2.4042418886504224</v>
      </c>
    </row>
    <row r="67" spans="1:5" x14ac:dyDescent="0.35">
      <c r="A67" s="55">
        <v>66</v>
      </c>
      <c r="B67" s="56">
        <v>45139</v>
      </c>
      <c r="C67">
        <v>8</v>
      </c>
      <c r="E67" s="116">
        <f t="shared" si="1"/>
        <v>0.30311829314480471</v>
      </c>
    </row>
    <row r="68" spans="1:5" x14ac:dyDescent="0.35">
      <c r="A68" s="55">
        <v>67</v>
      </c>
      <c r="B68" s="56">
        <v>45139</v>
      </c>
      <c r="C68">
        <v>9</v>
      </c>
      <c r="E68" s="116">
        <f t="shared" si="1"/>
        <v>2.4042418886504224</v>
      </c>
    </row>
    <row r="69" spans="1:5" x14ac:dyDescent="0.35">
      <c r="A69" s="55">
        <v>68</v>
      </c>
      <c r="B69" s="56">
        <v>45139</v>
      </c>
      <c r="C69">
        <v>10</v>
      </c>
      <c r="E69" s="116">
        <f t="shared" si="1"/>
        <v>6.50536548415604</v>
      </c>
    </row>
    <row r="70" spans="1:5" x14ac:dyDescent="0.35">
      <c r="A70" s="55">
        <v>69</v>
      </c>
      <c r="B70" s="56">
        <v>45139</v>
      </c>
      <c r="C70">
        <v>8</v>
      </c>
      <c r="E70" s="116">
        <f t="shared" si="1"/>
        <v>0.30311829314480471</v>
      </c>
    </row>
    <row r="71" spans="1:5" x14ac:dyDescent="0.35">
      <c r="A71" s="55">
        <v>70</v>
      </c>
      <c r="B71" s="56">
        <v>45139</v>
      </c>
      <c r="C71">
        <v>5</v>
      </c>
      <c r="E71" s="116">
        <f t="shared" si="1"/>
        <v>5.9997475066279522</v>
      </c>
    </row>
    <row r="72" spans="1:5" x14ac:dyDescent="0.35">
      <c r="A72" s="55">
        <v>71</v>
      </c>
      <c r="B72" s="56">
        <v>45139</v>
      </c>
      <c r="C72">
        <v>8</v>
      </c>
      <c r="E72" s="116">
        <f t="shared" si="1"/>
        <v>0.30311829314480471</v>
      </c>
    </row>
    <row r="73" spans="1:5" x14ac:dyDescent="0.35">
      <c r="A73" s="55">
        <v>72</v>
      </c>
      <c r="B73" s="56">
        <v>45139</v>
      </c>
      <c r="C73">
        <v>7</v>
      </c>
      <c r="E73" s="116">
        <f t="shared" si="1"/>
        <v>0.20199469763918715</v>
      </c>
    </row>
    <row r="74" spans="1:5" x14ac:dyDescent="0.35">
      <c r="A74" s="55">
        <v>73</v>
      </c>
      <c r="B74" s="56">
        <v>45139</v>
      </c>
      <c r="C74">
        <v>10</v>
      </c>
      <c r="E74" s="116">
        <f t="shared" si="1"/>
        <v>6.50536548415604</v>
      </c>
    </row>
    <row r="75" spans="1:5" x14ac:dyDescent="0.35">
      <c r="A75" s="55">
        <v>74</v>
      </c>
      <c r="B75" s="56">
        <v>45139</v>
      </c>
      <c r="C75">
        <v>6</v>
      </c>
      <c r="E75" s="116">
        <f t="shared" si="1"/>
        <v>2.1008711021335698</v>
      </c>
    </row>
    <row r="76" spans="1:5" x14ac:dyDescent="0.35">
      <c r="A76" s="55">
        <v>75</v>
      </c>
      <c r="B76" s="56">
        <v>45139</v>
      </c>
      <c r="C76">
        <v>7</v>
      </c>
      <c r="E76" s="116">
        <f t="shared" si="1"/>
        <v>0.20199469763918715</v>
      </c>
    </row>
    <row r="77" spans="1:5" x14ac:dyDescent="0.35">
      <c r="A77" s="55">
        <v>76</v>
      </c>
      <c r="B77" s="56">
        <v>45139</v>
      </c>
      <c r="C77">
        <v>6</v>
      </c>
      <c r="E77" s="116">
        <f t="shared" si="1"/>
        <v>2.1008711021335698</v>
      </c>
    </row>
    <row r="78" spans="1:5" x14ac:dyDescent="0.35">
      <c r="A78" s="55">
        <v>77</v>
      </c>
      <c r="B78" s="56">
        <v>45139</v>
      </c>
      <c r="C78">
        <v>10</v>
      </c>
      <c r="E78" s="116">
        <f t="shared" si="1"/>
        <v>6.50536548415604</v>
      </c>
    </row>
    <row r="79" spans="1:5" x14ac:dyDescent="0.35">
      <c r="A79" s="55">
        <v>78</v>
      </c>
      <c r="B79" s="56">
        <v>45139</v>
      </c>
      <c r="C79">
        <v>7</v>
      </c>
      <c r="E79" s="116">
        <f t="shared" si="1"/>
        <v>0.20199469763918715</v>
      </c>
    </row>
    <row r="80" spans="1:5" x14ac:dyDescent="0.35">
      <c r="A80" s="55">
        <v>79</v>
      </c>
      <c r="B80" s="56">
        <v>45139</v>
      </c>
      <c r="C80">
        <v>0</v>
      </c>
      <c r="E80" s="116">
        <f t="shared" si="1"/>
        <v>55.494129529099865</v>
      </c>
    </row>
    <row r="81" spans="1:5" x14ac:dyDescent="0.35">
      <c r="A81" s="55">
        <v>80</v>
      </c>
      <c r="B81" s="56">
        <v>45170</v>
      </c>
      <c r="C81">
        <v>4</v>
      </c>
      <c r="E81" s="116">
        <f t="shared" si="1"/>
        <v>11.898623911122334</v>
      </c>
    </row>
    <row r="82" spans="1:5" x14ac:dyDescent="0.35">
      <c r="A82" s="55">
        <v>81</v>
      </c>
      <c r="B82" s="56">
        <v>45170</v>
      </c>
      <c r="C82">
        <v>1</v>
      </c>
      <c r="E82" s="116">
        <f t="shared" si="1"/>
        <v>41.595253124605485</v>
      </c>
    </row>
    <row r="83" spans="1:5" x14ac:dyDescent="0.35">
      <c r="A83" s="55">
        <v>82</v>
      </c>
      <c r="B83" s="56">
        <v>45170</v>
      </c>
      <c r="C83">
        <v>10</v>
      </c>
      <c r="E83" s="116">
        <f t="shared" si="1"/>
        <v>6.50536548415604</v>
      </c>
    </row>
    <row r="84" spans="1:5" x14ac:dyDescent="0.35">
      <c r="A84" s="55">
        <v>83</v>
      </c>
      <c r="B84" s="56">
        <v>45170</v>
      </c>
      <c r="C84">
        <v>10</v>
      </c>
      <c r="E84" s="116">
        <f t="shared" si="1"/>
        <v>6.50536548415604</v>
      </c>
    </row>
    <row r="85" spans="1:5" x14ac:dyDescent="0.35">
      <c r="A85" s="55">
        <v>84</v>
      </c>
      <c r="B85" s="56">
        <v>45170</v>
      </c>
      <c r="C85">
        <v>5</v>
      </c>
      <c r="E85" s="116">
        <f t="shared" si="1"/>
        <v>5.9997475066279522</v>
      </c>
    </row>
    <row r="86" spans="1:5" x14ac:dyDescent="0.35">
      <c r="A86" s="55">
        <v>85</v>
      </c>
      <c r="B86" s="56">
        <v>45170</v>
      </c>
      <c r="C86">
        <v>10</v>
      </c>
      <c r="E86" s="116">
        <f t="shared" si="1"/>
        <v>6.50536548415604</v>
      </c>
    </row>
    <row r="87" spans="1:5" x14ac:dyDescent="0.35">
      <c r="A87" s="55">
        <v>86</v>
      </c>
      <c r="B87" s="56">
        <v>45170</v>
      </c>
      <c r="C87">
        <v>7</v>
      </c>
      <c r="E87" s="116">
        <f t="shared" si="1"/>
        <v>0.20199469763918715</v>
      </c>
    </row>
    <row r="88" spans="1:5" x14ac:dyDescent="0.35">
      <c r="A88" s="55">
        <v>87</v>
      </c>
      <c r="B88" s="56">
        <v>45170</v>
      </c>
      <c r="C88">
        <v>9</v>
      </c>
      <c r="E88" s="116">
        <f t="shared" si="1"/>
        <v>2.4042418886504224</v>
      </c>
    </row>
    <row r="89" spans="1:5" x14ac:dyDescent="0.35">
      <c r="A89" s="55">
        <v>88</v>
      </c>
      <c r="B89" s="56">
        <v>45170</v>
      </c>
      <c r="C89">
        <v>9</v>
      </c>
      <c r="E89" s="116">
        <f t="shared" si="1"/>
        <v>2.4042418886504224</v>
      </c>
    </row>
    <row r="90" spans="1:5" x14ac:dyDescent="0.35">
      <c r="A90" s="55">
        <v>89</v>
      </c>
      <c r="B90" s="56">
        <v>45170</v>
      </c>
      <c r="C90">
        <v>8</v>
      </c>
      <c r="E90" s="116">
        <f t="shared" si="1"/>
        <v>0.30311829314480471</v>
      </c>
    </row>
    <row r="91" spans="1:5" x14ac:dyDescent="0.35">
      <c r="A91" s="55">
        <v>90</v>
      </c>
      <c r="B91" s="56">
        <v>45170</v>
      </c>
      <c r="C91">
        <v>7</v>
      </c>
      <c r="E91" s="116">
        <f t="shared" si="1"/>
        <v>0.20199469763918715</v>
      </c>
    </row>
    <row r="92" spans="1:5" x14ac:dyDescent="0.35">
      <c r="A92" s="55">
        <v>91</v>
      </c>
      <c r="B92" s="56">
        <v>45170</v>
      </c>
      <c r="C92">
        <v>10</v>
      </c>
      <c r="E92" s="116">
        <f t="shared" si="1"/>
        <v>6.50536548415604</v>
      </c>
    </row>
    <row r="93" spans="1:5" x14ac:dyDescent="0.35">
      <c r="A93" s="55">
        <v>92</v>
      </c>
      <c r="B93" s="56">
        <v>45170</v>
      </c>
      <c r="C93">
        <v>8</v>
      </c>
      <c r="E93" s="116">
        <f t="shared" si="1"/>
        <v>0.30311829314480471</v>
      </c>
    </row>
    <row r="94" spans="1:5" x14ac:dyDescent="0.35">
      <c r="A94" s="55">
        <v>93</v>
      </c>
      <c r="B94" s="56">
        <v>45170</v>
      </c>
      <c r="C94">
        <v>5</v>
      </c>
      <c r="E94" s="116">
        <f t="shared" si="1"/>
        <v>5.9997475066279522</v>
      </c>
    </row>
    <row r="95" spans="1:5" x14ac:dyDescent="0.35">
      <c r="A95" s="55">
        <v>94</v>
      </c>
      <c r="B95" s="56">
        <v>45170</v>
      </c>
      <c r="C95">
        <v>10</v>
      </c>
      <c r="E95" s="116">
        <f t="shared" si="1"/>
        <v>6.50536548415604</v>
      </c>
    </row>
    <row r="96" spans="1:5" x14ac:dyDescent="0.35">
      <c r="A96" s="55">
        <v>95</v>
      </c>
      <c r="B96" s="56">
        <v>45170</v>
      </c>
      <c r="C96">
        <v>9</v>
      </c>
      <c r="E96" s="116">
        <f t="shared" si="1"/>
        <v>2.4042418886504224</v>
      </c>
    </row>
    <row r="97" spans="1:5" x14ac:dyDescent="0.35">
      <c r="A97" s="55">
        <v>96</v>
      </c>
      <c r="B97" s="56">
        <v>45170</v>
      </c>
      <c r="C97">
        <v>8</v>
      </c>
      <c r="E97" s="116">
        <f t="shared" si="1"/>
        <v>0.30311829314480471</v>
      </c>
    </row>
    <row r="98" spans="1:5" x14ac:dyDescent="0.35">
      <c r="A98" s="55">
        <v>97</v>
      </c>
      <c r="B98" s="56">
        <v>45170</v>
      </c>
      <c r="C98">
        <v>6</v>
      </c>
      <c r="E98" s="116">
        <f t="shared" si="1"/>
        <v>2.1008711021335698</v>
      </c>
    </row>
    <row r="99" spans="1:5" x14ac:dyDescent="0.35">
      <c r="A99" s="55">
        <v>98</v>
      </c>
      <c r="B99" s="56">
        <v>45170</v>
      </c>
      <c r="C99">
        <v>4</v>
      </c>
      <c r="E99" s="116">
        <f t="shared" si="1"/>
        <v>11.898623911122334</v>
      </c>
    </row>
    <row r="100" spans="1:5" x14ac:dyDescent="0.35">
      <c r="A100" s="55">
        <v>99</v>
      </c>
      <c r="B100" s="56">
        <v>45170</v>
      </c>
      <c r="C100">
        <v>10</v>
      </c>
      <c r="E100" s="116">
        <f t="shared" si="1"/>
        <v>6.50536548415604</v>
      </c>
    </row>
    <row r="101" spans="1:5" x14ac:dyDescent="0.35">
      <c r="A101" s="55">
        <v>100</v>
      </c>
      <c r="B101" s="56">
        <v>45170</v>
      </c>
      <c r="C101">
        <v>9</v>
      </c>
      <c r="E101" s="116">
        <f t="shared" si="1"/>
        <v>2.4042418886504224</v>
      </c>
    </row>
    <row r="102" spans="1:5" x14ac:dyDescent="0.35">
      <c r="A102" s="55">
        <v>101</v>
      </c>
      <c r="B102" s="56">
        <v>45170</v>
      </c>
      <c r="C102">
        <v>5</v>
      </c>
      <c r="E102" s="116">
        <f t="shared" si="1"/>
        <v>5.9997475066279522</v>
      </c>
    </row>
    <row r="103" spans="1:5" x14ac:dyDescent="0.35">
      <c r="A103" s="55">
        <v>102</v>
      </c>
      <c r="B103" s="56">
        <v>45170</v>
      </c>
      <c r="C103">
        <v>5</v>
      </c>
      <c r="E103" s="116">
        <f t="shared" si="1"/>
        <v>5.9997475066279522</v>
      </c>
    </row>
    <row r="104" spans="1:5" x14ac:dyDescent="0.35">
      <c r="A104" s="55">
        <v>103</v>
      </c>
      <c r="B104" s="56">
        <v>45170</v>
      </c>
      <c r="C104">
        <v>8</v>
      </c>
      <c r="E104" s="116">
        <f t="shared" si="1"/>
        <v>0.30311829314480471</v>
      </c>
    </row>
    <row r="105" spans="1:5" x14ac:dyDescent="0.35">
      <c r="A105" s="55">
        <v>104</v>
      </c>
      <c r="B105" s="56">
        <v>45170</v>
      </c>
      <c r="C105">
        <v>8</v>
      </c>
      <c r="E105" s="116">
        <f t="shared" si="1"/>
        <v>0.30311829314480471</v>
      </c>
    </row>
    <row r="106" spans="1:5" x14ac:dyDescent="0.35">
      <c r="A106" s="55">
        <v>105</v>
      </c>
      <c r="B106" s="56">
        <v>45170</v>
      </c>
      <c r="C106">
        <v>8</v>
      </c>
      <c r="E106" s="116">
        <f t="shared" si="1"/>
        <v>0.30311829314480471</v>
      </c>
    </row>
    <row r="107" spans="1:5" x14ac:dyDescent="0.35">
      <c r="A107" s="55">
        <v>106</v>
      </c>
      <c r="B107" s="56">
        <v>45170</v>
      </c>
      <c r="C107">
        <v>9</v>
      </c>
      <c r="E107" s="116">
        <f t="shared" si="1"/>
        <v>2.4042418886504224</v>
      </c>
    </row>
    <row r="108" spans="1:5" x14ac:dyDescent="0.35">
      <c r="A108" s="55">
        <v>107</v>
      </c>
      <c r="B108" s="56">
        <v>45170</v>
      </c>
      <c r="C108">
        <v>7</v>
      </c>
      <c r="E108" s="116">
        <f t="shared" si="1"/>
        <v>0.20199469763918715</v>
      </c>
    </row>
    <row r="109" spans="1:5" x14ac:dyDescent="0.35">
      <c r="A109" s="55">
        <v>108</v>
      </c>
      <c r="B109" s="56">
        <v>45170</v>
      </c>
      <c r="C109">
        <v>8</v>
      </c>
      <c r="E109" s="116">
        <f t="shared" si="1"/>
        <v>0.30311829314480471</v>
      </c>
    </row>
    <row r="110" spans="1:5" x14ac:dyDescent="0.35">
      <c r="A110" s="55">
        <v>109</v>
      </c>
      <c r="B110" s="56">
        <v>45170</v>
      </c>
      <c r="C110">
        <v>10</v>
      </c>
      <c r="E110" s="116">
        <f t="shared" si="1"/>
        <v>6.50536548415604</v>
      </c>
    </row>
    <row r="111" spans="1:5" x14ac:dyDescent="0.35">
      <c r="A111" s="55">
        <v>110</v>
      </c>
      <c r="B111" s="56">
        <v>45170</v>
      </c>
      <c r="C111">
        <v>9</v>
      </c>
      <c r="E111" s="116">
        <f t="shared" si="1"/>
        <v>2.4042418886504224</v>
      </c>
    </row>
    <row r="112" spans="1:5" x14ac:dyDescent="0.35">
      <c r="A112" s="55">
        <v>111</v>
      </c>
      <c r="B112" s="56">
        <v>45170</v>
      </c>
      <c r="C112">
        <v>10</v>
      </c>
      <c r="E112" s="116">
        <f t="shared" si="1"/>
        <v>6.50536548415604</v>
      </c>
    </row>
    <row r="113" spans="1:5" x14ac:dyDescent="0.35">
      <c r="A113" s="55">
        <v>112</v>
      </c>
      <c r="B113" s="56">
        <v>45170</v>
      </c>
      <c r="C113">
        <v>9</v>
      </c>
      <c r="E113" s="116">
        <f t="shared" si="1"/>
        <v>2.4042418886504224</v>
      </c>
    </row>
    <row r="114" spans="1:5" x14ac:dyDescent="0.35">
      <c r="A114" s="55">
        <v>113</v>
      </c>
      <c r="B114" s="56">
        <v>45200</v>
      </c>
      <c r="C114">
        <v>8</v>
      </c>
      <c r="E114" s="116">
        <f t="shared" si="1"/>
        <v>0.30311829314480471</v>
      </c>
    </row>
    <row r="115" spans="1:5" x14ac:dyDescent="0.35">
      <c r="A115" s="55">
        <v>114</v>
      </c>
      <c r="B115" s="56">
        <v>45200</v>
      </c>
      <c r="C115">
        <v>4</v>
      </c>
      <c r="E115" s="116">
        <f t="shared" si="1"/>
        <v>11.898623911122334</v>
      </c>
    </row>
    <row r="116" spans="1:5" x14ac:dyDescent="0.35">
      <c r="A116" s="55">
        <v>115</v>
      </c>
      <c r="B116" s="56">
        <v>45200</v>
      </c>
      <c r="C116">
        <v>10</v>
      </c>
      <c r="E116" s="116">
        <f t="shared" si="1"/>
        <v>6.50536548415604</v>
      </c>
    </row>
    <row r="117" spans="1:5" x14ac:dyDescent="0.35">
      <c r="A117" s="55">
        <v>116</v>
      </c>
      <c r="B117" s="56">
        <v>45200</v>
      </c>
      <c r="C117">
        <v>6</v>
      </c>
      <c r="E117" s="116">
        <f t="shared" si="1"/>
        <v>2.1008711021335698</v>
      </c>
    </row>
    <row r="118" spans="1:5" x14ac:dyDescent="0.35">
      <c r="A118" s="55">
        <v>117</v>
      </c>
      <c r="B118" s="56">
        <v>45200</v>
      </c>
      <c r="C118">
        <v>7</v>
      </c>
      <c r="E118" s="116">
        <f t="shared" si="1"/>
        <v>0.20199469763918715</v>
      </c>
    </row>
    <row r="119" spans="1:5" x14ac:dyDescent="0.35">
      <c r="A119" s="55">
        <v>118</v>
      </c>
      <c r="B119" s="56">
        <v>45200</v>
      </c>
      <c r="C119">
        <v>7</v>
      </c>
      <c r="E119" s="116">
        <f t="shared" si="1"/>
        <v>0.20199469763918715</v>
      </c>
    </row>
    <row r="120" spans="1:5" x14ac:dyDescent="0.35">
      <c r="A120" s="55">
        <v>119</v>
      </c>
      <c r="B120" s="56">
        <v>45200</v>
      </c>
      <c r="C120">
        <v>10</v>
      </c>
      <c r="E120" s="116">
        <f t="shared" si="1"/>
        <v>6.50536548415604</v>
      </c>
    </row>
    <row r="121" spans="1:5" x14ac:dyDescent="0.35">
      <c r="A121" s="55">
        <v>120</v>
      </c>
      <c r="B121" s="56">
        <v>45200</v>
      </c>
      <c r="C121">
        <v>7</v>
      </c>
      <c r="E121" s="116">
        <f t="shared" si="1"/>
        <v>0.20199469763918715</v>
      </c>
    </row>
    <row r="122" spans="1:5" x14ac:dyDescent="0.35">
      <c r="A122" s="55">
        <v>121</v>
      </c>
      <c r="B122" s="56">
        <v>45200</v>
      </c>
      <c r="C122">
        <v>8</v>
      </c>
      <c r="E122" s="116">
        <f t="shared" si="1"/>
        <v>0.30311829314480471</v>
      </c>
    </row>
    <row r="123" spans="1:5" x14ac:dyDescent="0.35">
      <c r="A123" s="55">
        <v>122</v>
      </c>
      <c r="B123" s="56">
        <v>45200</v>
      </c>
      <c r="C123">
        <v>9</v>
      </c>
      <c r="E123" s="116">
        <f t="shared" si="1"/>
        <v>2.4042418886504224</v>
      </c>
    </row>
    <row r="124" spans="1:5" x14ac:dyDescent="0.35">
      <c r="A124" s="55">
        <v>123</v>
      </c>
      <c r="B124" s="56">
        <v>45200</v>
      </c>
      <c r="C124">
        <v>8</v>
      </c>
      <c r="E124" s="116">
        <f t="shared" si="1"/>
        <v>0.30311829314480471</v>
      </c>
    </row>
    <row r="125" spans="1:5" x14ac:dyDescent="0.35">
      <c r="A125" s="55">
        <v>124</v>
      </c>
      <c r="B125" s="56">
        <v>45200</v>
      </c>
      <c r="C125">
        <v>5</v>
      </c>
      <c r="E125" s="116">
        <f t="shared" si="1"/>
        <v>5.9997475066279522</v>
      </c>
    </row>
    <row r="126" spans="1:5" x14ac:dyDescent="0.35">
      <c r="A126" s="55">
        <v>125</v>
      </c>
      <c r="B126" s="56">
        <v>45200</v>
      </c>
      <c r="C126">
        <v>3</v>
      </c>
      <c r="E126" s="116">
        <f t="shared" si="1"/>
        <v>19.797500315616716</v>
      </c>
    </row>
    <row r="127" spans="1:5" x14ac:dyDescent="0.35">
      <c r="A127" s="55">
        <v>126</v>
      </c>
      <c r="B127" s="56">
        <v>45200</v>
      </c>
      <c r="C127">
        <v>8</v>
      </c>
      <c r="E127" s="116">
        <f t="shared" si="1"/>
        <v>0.30311829314480471</v>
      </c>
    </row>
    <row r="128" spans="1:5" x14ac:dyDescent="0.35">
      <c r="A128" s="55">
        <v>127</v>
      </c>
      <c r="B128" s="56">
        <v>45200</v>
      </c>
      <c r="C128">
        <v>10</v>
      </c>
      <c r="E128" s="116">
        <f t="shared" si="1"/>
        <v>6.50536548415604</v>
      </c>
    </row>
    <row r="129" spans="1:5" x14ac:dyDescent="0.35">
      <c r="A129" s="55">
        <v>128</v>
      </c>
      <c r="B129" s="56">
        <v>45200</v>
      </c>
      <c r="C129">
        <v>4</v>
      </c>
      <c r="E129" s="116">
        <f t="shared" si="1"/>
        <v>11.898623911122334</v>
      </c>
    </row>
    <row r="130" spans="1:5" x14ac:dyDescent="0.35">
      <c r="A130" s="55">
        <v>129</v>
      </c>
      <c r="B130" s="56">
        <v>45200</v>
      </c>
      <c r="C130">
        <v>8</v>
      </c>
      <c r="E130" s="116">
        <f t="shared" ref="E130:E193" si="2">(C130-$H$3)^2</f>
        <v>0.30311829314480471</v>
      </c>
    </row>
    <row r="131" spans="1:5" x14ac:dyDescent="0.35">
      <c r="A131" s="55">
        <v>130</v>
      </c>
      <c r="B131" s="56">
        <v>45200</v>
      </c>
      <c r="C131">
        <v>9</v>
      </c>
      <c r="E131" s="116">
        <f t="shared" si="2"/>
        <v>2.4042418886504224</v>
      </c>
    </row>
    <row r="132" spans="1:5" x14ac:dyDescent="0.35">
      <c r="A132" s="55">
        <v>131</v>
      </c>
      <c r="B132" s="56">
        <v>45200</v>
      </c>
      <c r="C132">
        <v>3</v>
      </c>
      <c r="E132" s="116">
        <f t="shared" si="2"/>
        <v>19.797500315616716</v>
      </c>
    </row>
    <row r="133" spans="1:5" x14ac:dyDescent="0.35">
      <c r="A133" s="55">
        <v>132</v>
      </c>
      <c r="B133" s="56">
        <v>45200</v>
      </c>
      <c r="C133">
        <v>9</v>
      </c>
      <c r="E133" s="116">
        <f t="shared" si="2"/>
        <v>2.4042418886504224</v>
      </c>
    </row>
    <row r="134" spans="1:5" x14ac:dyDescent="0.35">
      <c r="A134" s="55">
        <v>133</v>
      </c>
      <c r="B134" s="56">
        <v>45200</v>
      </c>
      <c r="C134">
        <v>7</v>
      </c>
      <c r="E134" s="116">
        <f t="shared" si="2"/>
        <v>0.20199469763918715</v>
      </c>
    </row>
    <row r="135" spans="1:5" x14ac:dyDescent="0.35">
      <c r="A135" s="55">
        <v>134</v>
      </c>
      <c r="B135" s="56">
        <v>45200</v>
      </c>
      <c r="C135">
        <v>9</v>
      </c>
      <c r="E135" s="116">
        <f t="shared" si="2"/>
        <v>2.4042418886504224</v>
      </c>
    </row>
    <row r="136" spans="1:5" x14ac:dyDescent="0.35">
      <c r="A136" s="55">
        <v>135</v>
      </c>
      <c r="B136" s="56">
        <v>45200</v>
      </c>
      <c r="C136">
        <v>8</v>
      </c>
      <c r="E136" s="116">
        <f t="shared" si="2"/>
        <v>0.30311829314480471</v>
      </c>
    </row>
    <row r="137" spans="1:5" x14ac:dyDescent="0.35">
      <c r="A137" s="55">
        <v>136</v>
      </c>
      <c r="B137" s="56">
        <v>45200</v>
      </c>
      <c r="C137">
        <v>5</v>
      </c>
      <c r="E137" s="116">
        <f t="shared" si="2"/>
        <v>5.9997475066279522</v>
      </c>
    </row>
    <row r="138" spans="1:5" x14ac:dyDescent="0.35">
      <c r="A138" s="55">
        <v>137</v>
      </c>
      <c r="B138" s="56">
        <v>45200</v>
      </c>
      <c r="C138">
        <v>10</v>
      </c>
      <c r="E138" s="116">
        <f t="shared" si="2"/>
        <v>6.50536548415604</v>
      </c>
    </row>
    <row r="139" spans="1:5" x14ac:dyDescent="0.35">
      <c r="A139" s="55">
        <v>138</v>
      </c>
      <c r="B139" s="56">
        <v>45200</v>
      </c>
      <c r="C139">
        <v>1</v>
      </c>
      <c r="E139" s="116">
        <f t="shared" si="2"/>
        <v>41.595253124605485</v>
      </c>
    </row>
    <row r="140" spans="1:5" x14ac:dyDescent="0.35">
      <c r="A140" s="55">
        <v>139</v>
      </c>
      <c r="B140" s="56">
        <v>45200</v>
      </c>
      <c r="C140">
        <v>8</v>
      </c>
      <c r="E140" s="116">
        <f t="shared" si="2"/>
        <v>0.30311829314480471</v>
      </c>
    </row>
    <row r="141" spans="1:5" x14ac:dyDescent="0.35">
      <c r="A141" s="55">
        <v>140</v>
      </c>
      <c r="B141" s="56">
        <v>45200</v>
      </c>
      <c r="C141">
        <v>0</v>
      </c>
      <c r="E141" s="116">
        <f t="shared" si="2"/>
        <v>55.494129529099865</v>
      </c>
    </row>
    <row r="142" spans="1:5" x14ac:dyDescent="0.35">
      <c r="A142" s="55">
        <v>141</v>
      </c>
      <c r="B142" s="56">
        <v>45200</v>
      </c>
      <c r="C142">
        <v>10</v>
      </c>
      <c r="E142" s="116">
        <f t="shared" si="2"/>
        <v>6.50536548415604</v>
      </c>
    </row>
    <row r="143" spans="1:5" x14ac:dyDescent="0.35">
      <c r="A143" s="55">
        <v>142</v>
      </c>
      <c r="B143" s="56">
        <v>45200</v>
      </c>
      <c r="C143">
        <v>10</v>
      </c>
      <c r="E143" s="116">
        <f t="shared" si="2"/>
        <v>6.50536548415604</v>
      </c>
    </row>
    <row r="144" spans="1:5" x14ac:dyDescent="0.35">
      <c r="A144" s="55">
        <v>143</v>
      </c>
      <c r="B144" s="56">
        <v>45200</v>
      </c>
      <c r="C144">
        <v>8</v>
      </c>
      <c r="E144" s="116">
        <f t="shared" si="2"/>
        <v>0.30311829314480471</v>
      </c>
    </row>
    <row r="145" spans="1:5" x14ac:dyDescent="0.35">
      <c r="A145" s="55">
        <v>144</v>
      </c>
      <c r="B145" s="56">
        <v>45200</v>
      </c>
      <c r="C145">
        <v>9</v>
      </c>
      <c r="E145" s="116">
        <f t="shared" si="2"/>
        <v>2.4042418886504224</v>
      </c>
    </row>
    <row r="146" spans="1:5" x14ac:dyDescent="0.35">
      <c r="A146" s="55">
        <v>145</v>
      </c>
      <c r="B146" s="56">
        <v>45200</v>
      </c>
      <c r="C146">
        <v>10</v>
      </c>
      <c r="E146" s="116">
        <f t="shared" si="2"/>
        <v>6.50536548415604</v>
      </c>
    </row>
    <row r="147" spans="1:5" x14ac:dyDescent="0.35">
      <c r="A147" s="55">
        <v>146</v>
      </c>
      <c r="B147" s="56">
        <v>45200</v>
      </c>
      <c r="C147">
        <v>5</v>
      </c>
      <c r="E147" s="116">
        <f t="shared" si="2"/>
        <v>5.9997475066279522</v>
      </c>
    </row>
    <row r="148" spans="1:5" x14ac:dyDescent="0.35">
      <c r="A148" s="55">
        <v>147</v>
      </c>
      <c r="B148" s="56">
        <v>45200</v>
      </c>
      <c r="C148">
        <v>10</v>
      </c>
      <c r="E148" s="116">
        <f t="shared" si="2"/>
        <v>6.50536548415604</v>
      </c>
    </row>
    <row r="149" spans="1:5" x14ac:dyDescent="0.35">
      <c r="A149" s="55">
        <v>148</v>
      </c>
      <c r="B149" s="56">
        <v>45231</v>
      </c>
      <c r="C149">
        <v>10</v>
      </c>
      <c r="E149" s="116">
        <f t="shared" si="2"/>
        <v>6.50536548415604</v>
      </c>
    </row>
    <row r="150" spans="1:5" x14ac:dyDescent="0.35">
      <c r="A150" s="55">
        <v>149</v>
      </c>
      <c r="B150" s="56">
        <v>45231</v>
      </c>
      <c r="C150">
        <v>10</v>
      </c>
      <c r="E150" s="116">
        <f t="shared" si="2"/>
        <v>6.50536548415604</v>
      </c>
    </row>
    <row r="151" spans="1:5" x14ac:dyDescent="0.35">
      <c r="A151" s="55">
        <v>150</v>
      </c>
      <c r="B151" s="56">
        <v>45231</v>
      </c>
      <c r="C151">
        <v>7</v>
      </c>
      <c r="E151" s="116">
        <f t="shared" si="2"/>
        <v>0.20199469763918715</v>
      </c>
    </row>
    <row r="152" spans="1:5" x14ac:dyDescent="0.35">
      <c r="A152" s="55">
        <v>151</v>
      </c>
      <c r="B152" s="56">
        <v>45231</v>
      </c>
      <c r="C152">
        <v>5</v>
      </c>
      <c r="E152" s="116">
        <f t="shared" si="2"/>
        <v>5.9997475066279522</v>
      </c>
    </row>
    <row r="153" spans="1:5" x14ac:dyDescent="0.35">
      <c r="A153" s="55">
        <v>152</v>
      </c>
      <c r="B153" s="56">
        <v>45231</v>
      </c>
      <c r="C153">
        <v>8</v>
      </c>
      <c r="E153" s="116">
        <f t="shared" si="2"/>
        <v>0.30311829314480471</v>
      </c>
    </row>
    <row r="154" spans="1:5" x14ac:dyDescent="0.35">
      <c r="A154" s="55">
        <v>153</v>
      </c>
      <c r="B154" s="56">
        <v>45231</v>
      </c>
      <c r="C154">
        <v>7</v>
      </c>
      <c r="E154" s="116">
        <f t="shared" si="2"/>
        <v>0.20199469763918715</v>
      </c>
    </row>
    <row r="155" spans="1:5" x14ac:dyDescent="0.35">
      <c r="A155" s="55">
        <v>154</v>
      </c>
      <c r="B155" s="56">
        <v>45231</v>
      </c>
      <c r="C155">
        <v>10</v>
      </c>
      <c r="E155" s="116">
        <f t="shared" si="2"/>
        <v>6.50536548415604</v>
      </c>
    </row>
    <row r="156" spans="1:5" x14ac:dyDescent="0.35">
      <c r="A156" s="55">
        <v>155</v>
      </c>
      <c r="B156" s="56">
        <v>45231</v>
      </c>
      <c r="C156">
        <v>6</v>
      </c>
      <c r="E156" s="116">
        <f t="shared" si="2"/>
        <v>2.1008711021335698</v>
      </c>
    </row>
    <row r="157" spans="1:5" x14ac:dyDescent="0.35">
      <c r="A157" s="55">
        <v>156</v>
      </c>
      <c r="B157" s="56">
        <v>45231</v>
      </c>
      <c r="C157">
        <v>10</v>
      </c>
      <c r="E157" s="116">
        <f t="shared" si="2"/>
        <v>6.50536548415604</v>
      </c>
    </row>
    <row r="158" spans="1:5" x14ac:dyDescent="0.35">
      <c r="A158" s="55">
        <v>157</v>
      </c>
      <c r="B158" s="56">
        <v>45231</v>
      </c>
      <c r="C158">
        <v>1</v>
      </c>
      <c r="E158" s="116">
        <f t="shared" si="2"/>
        <v>41.595253124605485</v>
      </c>
    </row>
    <row r="159" spans="1:5" x14ac:dyDescent="0.35">
      <c r="A159" s="55">
        <v>158</v>
      </c>
      <c r="B159" s="56">
        <v>45231</v>
      </c>
      <c r="C159">
        <v>5</v>
      </c>
      <c r="E159" s="116">
        <f t="shared" si="2"/>
        <v>5.9997475066279522</v>
      </c>
    </row>
    <row r="160" spans="1:5" x14ac:dyDescent="0.35">
      <c r="A160" s="55">
        <v>159</v>
      </c>
      <c r="B160" s="56">
        <v>45231</v>
      </c>
      <c r="C160">
        <v>10</v>
      </c>
      <c r="E160" s="116">
        <f t="shared" si="2"/>
        <v>6.50536548415604</v>
      </c>
    </row>
    <row r="161" spans="1:5" x14ac:dyDescent="0.35">
      <c r="A161" s="55">
        <v>160</v>
      </c>
      <c r="B161" s="56">
        <v>45231</v>
      </c>
      <c r="C161">
        <v>8</v>
      </c>
      <c r="E161" s="116">
        <f t="shared" si="2"/>
        <v>0.30311829314480471</v>
      </c>
    </row>
    <row r="162" spans="1:5" x14ac:dyDescent="0.35">
      <c r="A162" s="55">
        <v>161</v>
      </c>
      <c r="B162" s="56">
        <v>45231</v>
      </c>
      <c r="C162">
        <v>7</v>
      </c>
      <c r="E162" s="116">
        <f t="shared" si="2"/>
        <v>0.20199469763918715</v>
      </c>
    </row>
    <row r="163" spans="1:5" x14ac:dyDescent="0.35">
      <c r="A163" s="55">
        <v>162</v>
      </c>
      <c r="B163" s="56">
        <v>45231</v>
      </c>
      <c r="C163">
        <v>9</v>
      </c>
      <c r="E163" s="116">
        <f t="shared" si="2"/>
        <v>2.4042418886504224</v>
      </c>
    </row>
    <row r="164" spans="1:5" x14ac:dyDescent="0.35">
      <c r="A164" s="55">
        <v>163</v>
      </c>
      <c r="B164" s="56">
        <v>45231</v>
      </c>
      <c r="C164">
        <v>8</v>
      </c>
      <c r="E164" s="116">
        <f t="shared" si="2"/>
        <v>0.30311829314480471</v>
      </c>
    </row>
    <row r="165" spans="1:5" x14ac:dyDescent="0.35">
      <c r="A165" s="55">
        <v>164</v>
      </c>
      <c r="B165" s="56">
        <v>45231</v>
      </c>
      <c r="C165">
        <v>6</v>
      </c>
      <c r="E165" s="116">
        <f t="shared" si="2"/>
        <v>2.1008711021335698</v>
      </c>
    </row>
    <row r="166" spans="1:5" x14ac:dyDescent="0.35">
      <c r="A166" s="55">
        <v>165</v>
      </c>
      <c r="B166" s="56">
        <v>45231</v>
      </c>
      <c r="C166">
        <v>10</v>
      </c>
      <c r="E166" s="116">
        <f t="shared" si="2"/>
        <v>6.50536548415604</v>
      </c>
    </row>
    <row r="167" spans="1:5" x14ac:dyDescent="0.35">
      <c r="A167" s="55">
        <v>166</v>
      </c>
      <c r="B167" s="56">
        <v>45231</v>
      </c>
      <c r="C167">
        <v>5</v>
      </c>
      <c r="E167" s="116">
        <f t="shared" si="2"/>
        <v>5.9997475066279522</v>
      </c>
    </row>
    <row r="168" spans="1:5" x14ac:dyDescent="0.35">
      <c r="A168" s="55">
        <v>167</v>
      </c>
      <c r="B168" s="56">
        <v>45231</v>
      </c>
      <c r="C168">
        <v>10</v>
      </c>
      <c r="E168" s="116">
        <f t="shared" si="2"/>
        <v>6.50536548415604</v>
      </c>
    </row>
    <row r="169" spans="1:5" x14ac:dyDescent="0.35">
      <c r="A169" s="55">
        <v>168</v>
      </c>
      <c r="B169" s="56">
        <v>45231</v>
      </c>
      <c r="C169">
        <v>10</v>
      </c>
      <c r="E169" s="116">
        <f t="shared" si="2"/>
        <v>6.50536548415604</v>
      </c>
    </row>
    <row r="170" spans="1:5" x14ac:dyDescent="0.35">
      <c r="A170" s="55">
        <v>169</v>
      </c>
      <c r="B170" s="56">
        <v>45231</v>
      </c>
      <c r="C170">
        <v>5</v>
      </c>
      <c r="E170" s="116">
        <f t="shared" si="2"/>
        <v>5.9997475066279522</v>
      </c>
    </row>
    <row r="171" spans="1:5" x14ac:dyDescent="0.35">
      <c r="A171" s="55">
        <v>170</v>
      </c>
      <c r="B171" s="56">
        <v>45231</v>
      </c>
      <c r="C171">
        <v>8</v>
      </c>
      <c r="E171" s="116">
        <f t="shared" si="2"/>
        <v>0.30311829314480471</v>
      </c>
    </row>
    <row r="172" spans="1:5" x14ac:dyDescent="0.35">
      <c r="A172" s="55">
        <v>171</v>
      </c>
      <c r="B172" s="56">
        <v>45231</v>
      </c>
      <c r="C172">
        <v>4</v>
      </c>
      <c r="E172" s="116">
        <f t="shared" si="2"/>
        <v>11.898623911122334</v>
      </c>
    </row>
    <row r="173" spans="1:5" x14ac:dyDescent="0.35">
      <c r="A173" s="55">
        <v>172</v>
      </c>
      <c r="B173" s="56">
        <v>45231</v>
      </c>
      <c r="C173">
        <v>7</v>
      </c>
      <c r="E173" s="116">
        <f t="shared" si="2"/>
        <v>0.20199469763918715</v>
      </c>
    </row>
    <row r="174" spans="1:5" x14ac:dyDescent="0.35">
      <c r="A174" s="55">
        <v>173</v>
      </c>
      <c r="B174" s="56">
        <v>45231</v>
      </c>
      <c r="C174">
        <v>8</v>
      </c>
      <c r="E174" s="116">
        <f t="shared" si="2"/>
        <v>0.30311829314480471</v>
      </c>
    </row>
    <row r="175" spans="1:5" x14ac:dyDescent="0.35">
      <c r="A175" s="55">
        <v>174</v>
      </c>
      <c r="B175" s="56">
        <v>45231</v>
      </c>
      <c r="C175">
        <v>10</v>
      </c>
      <c r="E175" s="116">
        <f t="shared" si="2"/>
        <v>6.50536548415604</v>
      </c>
    </row>
    <row r="176" spans="1:5" x14ac:dyDescent="0.35">
      <c r="A176" s="55">
        <v>175</v>
      </c>
      <c r="B176" s="56">
        <v>45231</v>
      </c>
      <c r="C176">
        <v>8</v>
      </c>
      <c r="E176" s="116">
        <f t="shared" si="2"/>
        <v>0.30311829314480471</v>
      </c>
    </row>
    <row r="177" spans="1:5" x14ac:dyDescent="0.35">
      <c r="A177" s="55">
        <v>176</v>
      </c>
      <c r="B177" s="56">
        <v>45231</v>
      </c>
      <c r="C177">
        <v>10</v>
      </c>
      <c r="E177" s="116">
        <f t="shared" si="2"/>
        <v>6.50536548415604</v>
      </c>
    </row>
    <row r="178" spans="1:5" x14ac:dyDescent="0.35">
      <c r="A178" s="55">
        <v>177</v>
      </c>
      <c r="B178" s="56">
        <v>45231</v>
      </c>
      <c r="C178">
        <v>8</v>
      </c>
      <c r="E178" s="116">
        <f t="shared" si="2"/>
        <v>0.30311829314480471</v>
      </c>
    </row>
    <row r="179" spans="1:5" x14ac:dyDescent="0.35">
      <c r="A179" s="55">
        <v>178</v>
      </c>
      <c r="B179" s="56">
        <v>45231</v>
      </c>
      <c r="C179">
        <v>6</v>
      </c>
      <c r="E179" s="116">
        <f t="shared" si="2"/>
        <v>2.1008711021335698</v>
      </c>
    </row>
    <row r="180" spans="1:5" x14ac:dyDescent="0.35">
      <c r="A180" s="55">
        <v>179</v>
      </c>
      <c r="B180" s="56">
        <v>45231</v>
      </c>
      <c r="C180">
        <v>10</v>
      </c>
      <c r="E180" s="116">
        <f t="shared" si="2"/>
        <v>6.50536548415604</v>
      </c>
    </row>
    <row r="181" spans="1:5" x14ac:dyDescent="0.35">
      <c r="A181" s="55">
        <v>180</v>
      </c>
      <c r="B181" s="56">
        <v>45231</v>
      </c>
      <c r="C181">
        <v>8</v>
      </c>
      <c r="E181" s="116">
        <f t="shared" si="2"/>
        <v>0.30311829314480471</v>
      </c>
    </row>
    <row r="182" spans="1:5" x14ac:dyDescent="0.35">
      <c r="A182" s="55">
        <v>181</v>
      </c>
      <c r="B182" s="56">
        <v>45231</v>
      </c>
      <c r="C182">
        <v>8</v>
      </c>
      <c r="E182" s="116">
        <f t="shared" si="2"/>
        <v>0.30311829314480471</v>
      </c>
    </row>
    <row r="183" spans="1:5" x14ac:dyDescent="0.35">
      <c r="A183" s="55">
        <v>182</v>
      </c>
      <c r="B183" s="56">
        <v>45231</v>
      </c>
      <c r="C183">
        <v>10</v>
      </c>
      <c r="E183" s="116">
        <f t="shared" si="2"/>
        <v>6.50536548415604</v>
      </c>
    </row>
    <row r="184" spans="1:5" x14ac:dyDescent="0.35">
      <c r="A184" s="55">
        <v>183</v>
      </c>
      <c r="B184" s="56">
        <v>45261</v>
      </c>
      <c r="C184">
        <v>9</v>
      </c>
      <c r="E184" s="116">
        <f t="shared" si="2"/>
        <v>2.4042418886504224</v>
      </c>
    </row>
    <row r="185" spans="1:5" x14ac:dyDescent="0.35">
      <c r="A185" s="55">
        <v>184</v>
      </c>
      <c r="B185" s="56">
        <v>45261</v>
      </c>
      <c r="C185">
        <v>5</v>
      </c>
      <c r="E185" s="116">
        <f t="shared" si="2"/>
        <v>5.9997475066279522</v>
      </c>
    </row>
    <row r="186" spans="1:5" x14ac:dyDescent="0.35">
      <c r="A186" s="55">
        <v>185</v>
      </c>
      <c r="B186" s="56">
        <v>45261</v>
      </c>
      <c r="C186">
        <v>10</v>
      </c>
      <c r="E186" s="116">
        <f t="shared" si="2"/>
        <v>6.50536548415604</v>
      </c>
    </row>
    <row r="187" spans="1:5" x14ac:dyDescent="0.35">
      <c r="A187" s="55">
        <v>186</v>
      </c>
      <c r="B187" s="56">
        <v>45261</v>
      </c>
      <c r="C187">
        <v>5</v>
      </c>
      <c r="E187" s="116">
        <f t="shared" si="2"/>
        <v>5.9997475066279522</v>
      </c>
    </row>
    <row r="188" spans="1:5" x14ac:dyDescent="0.35">
      <c r="A188" s="55">
        <v>187</v>
      </c>
      <c r="B188" s="56">
        <v>45261</v>
      </c>
      <c r="C188">
        <v>10</v>
      </c>
      <c r="E188" s="116">
        <f t="shared" si="2"/>
        <v>6.50536548415604</v>
      </c>
    </row>
    <row r="189" spans="1:5" x14ac:dyDescent="0.35">
      <c r="A189" s="55">
        <v>188</v>
      </c>
      <c r="B189" s="56">
        <v>45261</v>
      </c>
      <c r="C189">
        <v>6</v>
      </c>
      <c r="E189" s="116">
        <f t="shared" si="2"/>
        <v>2.1008711021335698</v>
      </c>
    </row>
    <row r="190" spans="1:5" x14ac:dyDescent="0.35">
      <c r="A190" s="55">
        <v>189</v>
      </c>
      <c r="B190" s="56">
        <v>45261</v>
      </c>
      <c r="C190">
        <v>10</v>
      </c>
      <c r="E190" s="116">
        <f t="shared" si="2"/>
        <v>6.50536548415604</v>
      </c>
    </row>
    <row r="191" spans="1:5" x14ac:dyDescent="0.35">
      <c r="A191" s="55">
        <v>190</v>
      </c>
      <c r="B191" s="56">
        <v>45261</v>
      </c>
      <c r="C191">
        <v>9</v>
      </c>
      <c r="E191" s="116">
        <f t="shared" si="2"/>
        <v>2.4042418886504224</v>
      </c>
    </row>
    <row r="192" spans="1:5" x14ac:dyDescent="0.35">
      <c r="A192" s="55">
        <v>191</v>
      </c>
      <c r="B192" s="56">
        <v>45261</v>
      </c>
      <c r="C192">
        <v>8</v>
      </c>
      <c r="E192" s="116">
        <f t="shared" si="2"/>
        <v>0.30311829314480471</v>
      </c>
    </row>
    <row r="193" spans="1:5" x14ac:dyDescent="0.35">
      <c r="A193" s="55">
        <v>192</v>
      </c>
      <c r="B193" s="56">
        <v>45261</v>
      </c>
      <c r="C193">
        <v>7</v>
      </c>
      <c r="E193" s="116">
        <f t="shared" si="2"/>
        <v>0.20199469763918715</v>
      </c>
    </row>
    <row r="194" spans="1:5" x14ac:dyDescent="0.35">
      <c r="A194" s="55">
        <v>193</v>
      </c>
      <c r="B194" s="56">
        <v>45261</v>
      </c>
      <c r="C194">
        <v>10</v>
      </c>
      <c r="E194" s="116">
        <f t="shared" ref="E194:E257" si="3">(C194-$H$3)^2</f>
        <v>6.50536548415604</v>
      </c>
    </row>
    <row r="195" spans="1:5" x14ac:dyDescent="0.35">
      <c r="A195" s="55">
        <v>194</v>
      </c>
      <c r="B195" s="56">
        <v>45261</v>
      </c>
      <c r="C195">
        <v>5</v>
      </c>
      <c r="E195" s="116">
        <f t="shared" si="3"/>
        <v>5.9997475066279522</v>
      </c>
    </row>
    <row r="196" spans="1:5" x14ac:dyDescent="0.35">
      <c r="A196" s="55">
        <v>195</v>
      </c>
      <c r="B196" s="56">
        <v>45261</v>
      </c>
      <c r="C196">
        <v>10</v>
      </c>
      <c r="E196" s="116">
        <f t="shared" si="3"/>
        <v>6.50536548415604</v>
      </c>
    </row>
    <row r="197" spans="1:5" x14ac:dyDescent="0.35">
      <c r="A197" s="55">
        <v>196</v>
      </c>
      <c r="B197" s="56">
        <v>45261</v>
      </c>
      <c r="C197">
        <v>7</v>
      </c>
      <c r="E197" s="116">
        <f t="shared" si="3"/>
        <v>0.20199469763918715</v>
      </c>
    </row>
    <row r="198" spans="1:5" x14ac:dyDescent="0.35">
      <c r="A198" s="55">
        <v>197</v>
      </c>
      <c r="B198" s="56">
        <v>45261</v>
      </c>
      <c r="C198">
        <v>10</v>
      </c>
      <c r="E198" s="116">
        <f t="shared" si="3"/>
        <v>6.50536548415604</v>
      </c>
    </row>
    <row r="199" spans="1:5" x14ac:dyDescent="0.35">
      <c r="A199" s="55">
        <v>198</v>
      </c>
      <c r="B199" s="56">
        <v>45261</v>
      </c>
      <c r="C199">
        <v>10</v>
      </c>
      <c r="E199" s="116">
        <f t="shared" si="3"/>
        <v>6.50536548415604</v>
      </c>
    </row>
    <row r="200" spans="1:5" x14ac:dyDescent="0.35">
      <c r="A200" s="55">
        <v>199</v>
      </c>
      <c r="B200" s="56">
        <v>45261</v>
      </c>
      <c r="C200">
        <v>7</v>
      </c>
      <c r="E200" s="116">
        <f t="shared" si="3"/>
        <v>0.20199469763918715</v>
      </c>
    </row>
    <row r="201" spans="1:5" x14ac:dyDescent="0.35">
      <c r="A201" s="55">
        <v>200</v>
      </c>
      <c r="B201" s="56">
        <v>45261</v>
      </c>
      <c r="C201">
        <v>7</v>
      </c>
      <c r="E201" s="116">
        <f t="shared" si="3"/>
        <v>0.20199469763918715</v>
      </c>
    </row>
    <row r="202" spans="1:5" x14ac:dyDescent="0.35">
      <c r="A202" s="55">
        <v>201</v>
      </c>
      <c r="B202" s="56">
        <v>45261</v>
      </c>
      <c r="C202">
        <v>7</v>
      </c>
      <c r="E202" s="116">
        <f t="shared" si="3"/>
        <v>0.20199469763918715</v>
      </c>
    </row>
    <row r="203" spans="1:5" x14ac:dyDescent="0.35">
      <c r="A203" s="55">
        <v>202</v>
      </c>
      <c r="B203" s="56">
        <v>45261</v>
      </c>
      <c r="C203">
        <v>8</v>
      </c>
      <c r="E203" s="116">
        <f t="shared" si="3"/>
        <v>0.30311829314480471</v>
      </c>
    </row>
    <row r="204" spans="1:5" x14ac:dyDescent="0.35">
      <c r="A204" s="55">
        <v>203</v>
      </c>
      <c r="B204" s="56">
        <v>45261</v>
      </c>
      <c r="C204">
        <v>7</v>
      </c>
      <c r="E204" s="116">
        <f t="shared" si="3"/>
        <v>0.20199469763918715</v>
      </c>
    </row>
    <row r="205" spans="1:5" x14ac:dyDescent="0.35">
      <c r="A205" s="55">
        <v>204</v>
      </c>
      <c r="B205" s="56">
        <v>45261</v>
      </c>
      <c r="C205">
        <v>10</v>
      </c>
      <c r="E205" s="116">
        <f t="shared" si="3"/>
        <v>6.50536548415604</v>
      </c>
    </row>
    <row r="206" spans="1:5" x14ac:dyDescent="0.35">
      <c r="A206" s="55">
        <v>205</v>
      </c>
      <c r="B206" s="56">
        <v>45261</v>
      </c>
      <c r="C206">
        <v>10</v>
      </c>
      <c r="E206" s="116">
        <f t="shared" si="3"/>
        <v>6.50536548415604</v>
      </c>
    </row>
    <row r="207" spans="1:5" x14ac:dyDescent="0.35">
      <c r="A207" s="55">
        <v>206</v>
      </c>
      <c r="B207" s="56">
        <v>45261</v>
      </c>
      <c r="C207">
        <v>5</v>
      </c>
      <c r="E207" s="116">
        <f t="shared" si="3"/>
        <v>5.9997475066279522</v>
      </c>
    </row>
    <row r="208" spans="1:5" x14ac:dyDescent="0.35">
      <c r="A208" s="55">
        <v>207</v>
      </c>
      <c r="B208" s="56">
        <v>45261</v>
      </c>
      <c r="C208">
        <v>7</v>
      </c>
      <c r="E208" s="116">
        <f t="shared" si="3"/>
        <v>0.20199469763918715</v>
      </c>
    </row>
    <row r="209" spans="1:5" x14ac:dyDescent="0.35">
      <c r="A209" s="55">
        <v>208</v>
      </c>
      <c r="B209" s="56">
        <v>45261</v>
      </c>
      <c r="C209">
        <v>10</v>
      </c>
      <c r="E209" s="116">
        <f t="shared" si="3"/>
        <v>6.50536548415604</v>
      </c>
    </row>
    <row r="210" spans="1:5" x14ac:dyDescent="0.35">
      <c r="A210" s="55">
        <v>209</v>
      </c>
      <c r="B210" s="56">
        <v>45261</v>
      </c>
      <c r="C210">
        <v>10</v>
      </c>
      <c r="E210" s="116">
        <f t="shared" si="3"/>
        <v>6.50536548415604</v>
      </c>
    </row>
    <row r="211" spans="1:5" x14ac:dyDescent="0.35">
      <c r="A211" s="55">
        <v>210</v>
      </c>
      <c r="B211" s="56">
        <v>45261</v>
      </c>
      <c r="C211">
        <v>8</v>
      </c>
      <c r="E211" s="116">
        <f t="shared" si="3"/>
        <v>0.30311829314480471</v>
      </c>
    </row>
    <row r="212" spans="1:5" x14ac:dyDescent="0.35">
      <c r="A212" s="55">
        <v>211</v>
      </c>
      <c r="B212" s="56">
        <v>45261</v>
      </c>
      <c r="C212">
        <v>9</v>
      </c>
      <c r="E212" s="116">
        <f t="shared" si="3"/>
        <v>2.4042418886504224</v>
      </c>
    </row>
    <row r="213" spans="1:5" x14ac:dyDescent="0.35">
      <c r="A213" s="55">
        <v>212</v>
      </c>
      <c r="B213" s="56">
        <v>45261</v>
      </c>
      <c r="C213">
        <v>9</v>
      </c>
      <c r="E213" s="116">
        <f t="shared" si="3"/>
        <v>2.4042418886504224</v>
      </c>
    </row>
    <row r="214" spans="1:5" x14ac:dyDescent="0.35">
      <c r="A214" s="55">
        <v>213</v>
      </c>
      <c r="B214" s="56">
        <v>45261</v>
      </c>
      <c r="C214">
        <v>9</v>
      </c>
      <c r="E214" s="116">
        <f t="shared" si="3"/>
        <v>2.4042418886504224</v>
      </c>
    </row>
    <row r="215" spans="1:5" x14ac:dyDescent="0.35">
      <c r="A215" s="55">
        <v>214</v>
      </c>
      <c r="B215" s="56">
        <v>45261</v>
      </c>
      <c r="C215">
        <v>5</v>
      </c>
      <c r="E215" s="116">
        <f t="shared" si="3"/>
        <v>5.9997475066279522</v>
      </c>
    </row>
    <row r="216" spans="1:5" x14ac:dyDescent="0.35">
      <c r="A216" s="55">
        <v>215</v>
      </c>
      <c r="B216" s="56">
        <v>45261</v>
      </c>
      <c r="C216">
        <v>9</v>
      </c>
      <c r="E216" s="116">
        <f t="shared" si="3"/>
        <v>2.4042418886504224</v>
      </c>
    </row>
    <row r="217" spans="1:5" x14ac:dyDescent="0.35">
      <c r="A217" s="55">
        <v>216</v>
      </c>
      <c r="B217" s="56">
        <v>45261</v>
      </c>
      <c r="C217">
        <v>6</v>
      </c>
      <c r="E217" s="116">
        <f t="shared" si="3"/>
        <v>2.1008711021335698</v>
      </c>
    </row>
    <row r="218" spans="1:5" x14ac:dyDescent="0.35">
      <c r="A218" s="55">
        <v>217</v>
      </c>
      <c r="B218" s="56">
        <v>45261</v>
      </c>
      <c r="C218">
        <v>10</v>
      </c>
      <c r="E218" s="116">
        <f t="shared" si="3"/>
        <v>6.50536548415604</v>
      </c>
    </row>
    <row r="219" spans="1:5" x14ac:dyDescent="0.35">
      <c r="A219" s="55">
        <v>218</v>
      </c>
      <c r="B219" s="56">
        <v>45261</v>
      </c>
      <c r="C219">
        <v>7</v>
      </c>
      <c r="E219" s="116">
        <f t="shared" si="3"/>
        <v>0.20199469763918715</v>
      </c>
    </row>
    <row r="220" spans="1:5" x14ac:dyDescent="0.35">
      <c r="A220" s="55">
        <v>219</v>
      </c>
      <c r="B220" s="56">
        <v>45261</v>
      </c>
      <c r="C220">
        <v>0</v>
      </c>
      <c r="E220" s="116">
        <f t="shared" si="3"/>
        <v>55.494129529099865</v>
      </c>
    </row>
    <row r="221" spans="1:5" x14ac:dyDescent="0.35">
      <c r="A221" s="55">
        <v>220</v>
      </c>
      <c r="B221" s="56">
        <v>45261</v>
      </c>
      <c r="C221">
        <v>8</v>
      </c>
      <c r="E221" s="116">
        <f t="shared" si="3"/>
        <v>0.30311829314480471</v>
      </c>
    </row>
    <row r="222" spans="1:5" x14ac:dyDescent="0.35">
      <c r="A222" s="55">
        <v>221</v>
      </c>
      <c r="B222" s="56">
        <v>45261</v>
      </c>
      <c r="C222">
        <v>10</v>
      </c>
      <c r="E222" s="116">
        <f t="shared" si="3"/>
        <v>6.50536548415604</v>
      </c>
    </row>
    <row r="223" spans="1:5" x14ac:dyDescent="0.35">
      <c r="A223" s="55">
        <v>222</v>
      </c>
      <c r="B223" s="56">
        <v>45261</v>
      </c>
      <c r="C223">
        <v>7</v>
      </c>
      <c r="E223" s="116">
        <f t="shared" si="3"/>
        <v>0.20199469763918715</v>
      </c>
    </row>
    <row r="224" spans="1:5" x14ac:dyDescent="0.35">
      <c r="A224" s="55">
        <v>223</v>
      </c>
      <c r="B224" s="56">
        <v>45261</v>
      </c>
      <c r="C224">
        <v>7</v>
      </c>
      <c r="E224" s="116">
        <f t="shared" si="3"/>
        <v>0.20199469763918715</v>
      </c>
    </row>
    <row r="225" spans="1:5" x14ac:dyDescent="0.35">
      <c r="A225" s="55">
        <v>224</v>
      </c>
      <c r="B225" s="56">
        <v>45292</v>
      </c>
      <c r="C225">
        <v>7</v>
      </c>
      <c r="E225" s="116">
        <f t="shared" si="3"/>
        <v>0.20199469763918715</v>
      </c>
    </row>
    <row r="226" spans="1:5" x14ac:dyDescent="0.35">
      <c r="A226" s="55">
        <v>225</v>
      </c>
      <c r="B226" s="56">
        <v>45292</v>
      </c>
      <c r="C226">
        <v>9</v>
      </c>
      <c r="E226" s="116">
        <f t="shared" si="3"/>
        <v>2.4042418886504224</v>
      </c>
    </row>
    <row r="227" spans="1:5" x14ac:dyDescent="0.35">
      <c r="A227" s="55">
        <v>226</v>
      </c>
      <c r="B227" s="56">
        <v>45292</v>
      </c>
      <c r="C227">
        <v>5</v>
      </c>
      <c r="E227" s="116">
        <f t="shared" si="3"/>
        <v>5.9997475066279522</v>
      </c>
    </row>
    <row r="228" spans="1:5" x14ac:dyDescent="0.35">
      <c r="A228" s="55">
        <v>227</v>
      </c>
      <c r="B228" s="56">
        <v>45292</v>
      </c>
      <c r="C228">
        <v>2</v>
      </c>
      <c r="E228" s="116">
        <f t="shared" si="3"/>
        <v>29.6963767201111</v>
      </c>
    </row>
    <row r="229" spans="1:5" x14ac:dyDescent="0.35">
      <c r="A229" s="55">
        <v>228</v>
      </c>
      <c r="B229" s="56">
        <v>45292</v>
      </c>
      <c r="C229">
        <v>9</v>
      </c>
      <c r="E229" s="116">
        <f t="shared" si="3"/>
        <v>2.4042418886504224</v>
      </c>
    </row>
    <row r="230" spans="1:5" x14ac:dyDescent="0.35">
      <c r="A230" s="55">
        <v>229</v>
      </c>
      <c r="B230" s="56">
        <v>45292</v>
      </c>
      <c r="C230">
        <v>10</v>
      </c>
      <c r="E230" s="116">
        <f t="shared" si="3"/>
        <v>6.50536548415604</v>
      </c>
    </row>
    <row r="231" spans="1:5" x14ac:dyDescent="0.35">
      <c r="A231" s="55">
        <v>230</v>
      </c>
      <c r="B231" s="56">
        <v>45292</v>
      </c>
      <c r="C231">
        <v>9</v>
      </c>
      <c r="E231" s="116">
        <f t="shared" si="3"/>
        <v>2.4042418886504224</v>
      </c>
    </row>
    <row r="232" spans="1:5" x14ac:dyDescent="0.35">
      <c r="A232" s="55">
        <v>231</v>
      </c>
      <c r="B232" s="56">
        <v>45292</v>
      </c>
      <c r="C232">
        <v>9</v>
      </c>
      <c r="E232" s="116">
        <f t="shared" si="3"/>
        <v>2.4042418886504224</v>
      </c>
    </row>
    <row r="233" spans="1:5" x14ac:dyDescent="0.35">
      <c r="A233" s="55">
        <v>232</v>
      </c>
      <c r="B233" s="56">
        <v>45292</v>
      </c>
      <c r="C233">
        <v>5</v>
      </c>
      <c r="E233" s="116">
        <f t="shared" si="3"/>
        <v>5.9997475066279522</v>
      </c>
    </row>
    <row r="234" spans="1:5" x14ac:dyDescent="0.35">
      <c r="A234" s="55">
        <v>233</v>
      </c>
      <c r="B234" s="56">
        <v>45292</v>
      </c>
      <c r="C234">
        <v>5</v>
      </c>
      <c r="E234" s="116">
        <f t="shared" si="3"/>
        <v>5.9997475066279522</v>
      </c>
    </row>
    <row r="235" spans="1:5" x14ac:dyDescent="0.35">
      <c r="A235" s="55">
        <v>234</v>
      </c>
      <c r="B235" s="56">
        <v>45292</v>
      </c>
      <c r="C235">
        <v>10</v>
      </c>
      <c r="E235" s="116">
        <f t="shared" si="3"/>
        <v>6.50536548415604</v>
      </c>
    </row>
    <row r="236" spans="1:5" x14ac:dyDescent="0.35">
      <c r="A236" s="55">
        <v>235</v>
      </c>
      <c r="B236" s="56">
        <v>45292</v>
      </c>
      <c r="C236">
        <v>6</v>
      </c>
      <c r="E236" s="116">
        <f t="shared" si="3"/>
        <v>2.1008711021335698</v>
      </c>
    </row>
    <row r="237" spans="1:5" x14ac:dyDescent="0.35">
      <c r="A237" s="55">
        <v>236</v>
      </c>
      <c r="B237" s="56">
        <v>45292</v>
      </c>
      <c r="C237">
        <v>10</v>
      </c>
      <c r="E237" s="116">
        <f t="shared" si="3"/>
        <v>6.50536548415604</v>
      </c>
    </row>
    <row r="238" spans="1:5" x14ac:dyDescent="0.35">
      <c r="A238" s="55">
        <v>237</v>
      </c>
      <c r="B238" s="56">
        <v>45292</v>
      </c>
      <c r="C238">
        <v>8</v>
      </c>
      <c r="E238" s="116">
        <f t="shared" si="3"/>
        <v>0.30311829314480471</v>
      </c>
    </row>
    <row r="239" spans="1:5" x14ac:dyDescent="0.35">
      <c r="A239" s="55">
        <v>238</v>
      </c>
      <c r="B239" s="56">
        <v>45292</v>
      </c>
      <c r="C239">
        <v>5</v>
      </c>
      <c r="E239" s="116">
        <f t="shared" si="3"/>
        <v>5.9997475066279522</v>
      </c>
    </row>
    <row r="240" spans="1:5" x14ac:dyDescent="0.35">
      <c r="A240" s="55">
        <v>239</v>
      </c>
      <c r="B240" s="56">
        <v>45292</v>
      </c>
      <c r="C240">
        <v>0</v>
      </c>
      <c r="E240" s="116">
        <f t="shared" si="3"/>
        <v>55.494129529099865</v>
      </c>
    </row>
    <row r="241" spans="1:5" x14ac:dyDescent="0.35">
      <c r="A241" s="55">
        <v>240</v>
      </c>
      <c r="B241" s="56">
        <v>45292</v>
      </c>
      <c r="C241">
        <v>2</v>
      </c>
      <c r="E241" s="116">
        <f t="shared" si="3"/>
        <v>29.6963767201111</v>
      </c>
    </row>
    <row r="242" spans="1:5" x14ac:dyDescent="0.35">
      <c r="A242" s="55">
        <v>241</v>
      </c>
      <c r="B242" s="56">
        <v>45292</v>
      </c>
      <c r="C242">
        <v>2</v>
      </c>
      <c r="E242" s="116">
        <f t="shared" si="3"/>
        <v>29.6963767201111</v>
      </c>
    </row>
    <row r="243" spans="1:5" x14ac:dyDescent="0.35">
      <c r="A243" s="55">
        <v>242</v>
      </c>
      <c r="B243" s="56">
        <v>45292</v>
      </c>
      <c r="C243">
        <v>10</v>
      </c>
      <c r="E243" s="116">
        <f t="shared" si="3"/>
        <v>6.50536548415604</v>
      </c>
    </row>
    <row r="244" spans="1:5" x14ac:dyDescent="0.35">
      <c r="A244" s="55">
        <v>243</v>
      </c>
      <c r="B244" s="56">
        <v>45292</v>
      </c>
      <c r="C244">
        <v>5</v>
      </c>
      <c r="E244" s="116">
        <f t="shared" si="3"/>
        <v>5.9997475066279522</v>
      </c>
    </row>
    <row r="245" spans="1:5" x14ac:dyDescent="0.35">
      <c r="A245" s="55">
        <v>244</v>
      </c>
      <c r="B245" s="56">
        <v>45292</v>
      </c>
      <c r="C245">
        <v>7</v>
      </c>
      <c r="E245" s="116">
        <f t="shared" si="3"/>
        <v>0.20199469763918715</v>
      </c>
    </row>
    <row r="246" spans="1:5" x14ac:dyDescent="0.35">
      <c r="A246" s="55">
        <v>245</v>
      </c>
      <c r="B246" s="56">
        <v>45292</v>
      </c>
      <c r="C246">
        <v>4</v>
      </c>
      <c r="E246" s="116">
        <f t="shared" si="3"/>
        <v>11.898623911122334</v>
      </c>
    </row>
    <row r="247" spans="1:5" x14ac:dyDescent="0.35">
      <c r="A247" s="55">
        <v>246</v>
      </c>
      <c r="B247" s="56">
        <v>45292</v>
      </c>
      <c r="C247">
        <v>8</v>
      </c>
      <c r="E247" s="116">
        <f t="shared" si="3"/>
        <v>0.30311829314480471</v>
      </c>
    </row>
    <row r="248" spans="1:5" x14ac:dyDescent="0.35">
      <c r="A248" s="55">
        <v>247</v>
      </c>
      <c r="B248" s="56">
        <v>45292</v>
      </c>
      <c r="C248">
        <v>4</v>
      </c>
      <c r="E248" s="116">
        <f t="shared" si="3"/>
        <v>11.898623911122334</v>
      </c>
    </row>
    <row r="249" spans="1:5" x14ac:dyDescent="0.35">
      <c r="A249" s="55">
        <v>248</v>
      </c>
      <c r="B249" s="56">
        <v>45292</v>
      </c>
      <c r="C249">
        <v>0</v>
      </c>
      <c r="E249" s="116">
        <f t="shared" si="3"/>
        <v>55.494129529099865</v>
      </c>
    </row>
    <row r="250" spans="1:5" x14ac:dyDescent="0.35">
      <c r="A250" s="55">
        <v>249</v>
      </c>
      <c r="B250" s="56">
        <v>45292</v>
      </c>
      <c r="C250">
        <v>8</v>
      </c>
      <c r="E250" s="116">
        <f t="shared" si="3"/>
        <v>0.30311829314480471</v>
      </c>
    </row>
    <row r="251" spans="1:5" x14ac:dyDescent="0.35">
      <c r="A251" s="55">
        <v>250</v>
      </c>
      <c r="B251" s="56">
        <v>45292</v>
      </c>
      <c r="C251">
        <v>10</v>
      </c>
      <c r="E251" s="116">
        <f t="shared" si="3"/>
        <v>6.50536548415604</v>
      </c>
    </row>
    <row r="252" spans="1:5" x14ac:dyDescent="0.35">
      <c r="A252" s="55">
        <v>251</v>
      </c>
      <c r="B252" s="56">
        <v>45292</v>
      </c>
      <c r="C252">
        <v>9</v>
      </c>
      <c r="E252" s="116">
        <f t="shared" si="3"/>
        <v>2.4042418886504224</v>
      </c>
    </row>
    <row r="253" spans="1:5" x14ac:dyDescent="0.35">
      <c r="A253" s="55">
        <v>252</v>
      </c>
      <c r="B253" s="56">
        <v>45292</v>
      </c>
      <c r="C253">
        <v>1</v>
      </c>
      <c r="E253" s="116">
        <f t="shared" si="3"/>
        <v>41.595253124605485</v>
      </c>
    </row>
    <row r="254" spans="1:5" x14ac:dyDescent="0.35">
      <c r="A254" s="55">
        <v>253</v>
      </c>
      <c r="B254" s="56">
        <v>45292</v>
      </c>
      <c r="C254">
        <v>3</v>
      </c>
      <c r="E254" s="116">
        <f t="shared" si="3"/>
        <v>19.797500315616716</v>
      </c>
    </row>
    <row r="255" spans="1:5" x14ac:dyDescent="0.35">
      <c r="A255" s="55">
        <v>254</v>
      </c>
      <c r="B255" s="56">
        <v>45292</v>
      </c>
      <c r="C255">
        <v>7</v>
      </c>
      <c r="E255" s="116">
        <f t="shared" si="3"/>
        <v>0.20199469763918715</v>
      </c>
    </row>
    <row r="256" spans="1:5" x14ac:dyDescent="0.35">
      <c r="A256" s="55">
        <v>255</v>
      </c>
      <c r="B256" s="56">
        <v>45292</v>
      </c>
      <c r="C256">
        <v>10</v>
      </c>
      <c r="E256" s="116">
        <f t="shared" si="3"/>
        <v>6.50536548415604</v>
      </c>
    </row>
    <row r="257" spans="1:5" x14ac:dyDescent="0.35">
      <c r="A257" s="55">
        <v>256</v>
      </c>
      <c r="B257" s="56">
        <v>45292</v>
      </c>
      <c r="C257">
        <v>3</v>
      </c>
      <c r="E257" s="116">
        <f t="shared" si="3"/>
        <v>19.797500315616716</v>
      </c>
    </row>
    <row r="258" spans="1:5" x14ac:dyDescent="0.35">
      <c r="A258" s="55">
        <v>257</v>
      </c>
      <c r="B258" s="56">
        <v>45292</v>
      </c>
      <c r="C258">
        <v>3</v>
      </c>
      <c r="E258" s="116">
        <f t="shared" ref="E258:E321" si="4">(C258-$H$3)^2</f>
        <v>19.797500315616716</v>
      </c>
    </row>
    <row r="259" spans="1:5" x14ac:dyDescent="0.35">
      <c r="A259" s="55">
        <v>258</v>
      </c>
      <c r="B259" s="56">
        <v>45292</v>
      </c>
      <c r="C259">
        <v>9</v>
      </c>
      <c r="E259" s="116">
        <f t="shared" si="4"/>
        <v>2.4042418886504224</v>
      </c>
    </row>
    <row r="260" spans="1:5" x14ac:dyDescent="0.35">
      <c r="A260" s="55">
        <v>259</v>
      </c>
      <c r="B260" s="56">
        <v>45292</v>
      </c>
      <c r="C260">
        <v>6</v>
      </c>
      <c r="E260" s="116">
        <f t="shared" si="4"/>
        <v>2.1008711021335698</v>
      </c>
    </row>
    <row r="261" spans="1:5" x14ac:dyDescent="0.35">
      <c r="A261" s="55">
        <v>260</v>
      </c>
      <c r="B261" s="56">
        <v>45323</v>
      </c>
      <c r="C261">
        <v>4</v>
      </c>
      <c r="E261" s="116">
        <f t="shared" si="4"/>
        <v>11.898623911122334</v>
      </c>
    </row>
    <row r="262" spans="1:5" x14ac:dyDescent="0.35">
      <c r="A262" s="55">
        <v>261</v>
      </c>
      <c r="B262" s="56">
        <v>45323</v>
      </c>
      <c r="C262">
        <v>8</v>
      </c>
      <c r="E262" s="116">
        <f t="shared" si="4"/>
        <v>0.30311829314480471</v>
      </c>
    </row>
    <row r="263" spans="1:5" x14ac:dyDescent="0.35">
      <c r="A263" s="55">
        <v>262</v>
      </c>
      <c r="B263" s="56">
        <v>45323</v>
      </c>
      <c r="C263">
        <v>1</v>
      </c>
      <c r="E263" s="116">
        <f t="shared" si="4"/>
        <v>41.595253124605485</v>
      </c>
    </row>
    <row r="264" spans="1:5" x14ac:dyDescent="0.35">
      <c r="A264" s="55">
        <v>263</v>
      </c>
      <c r="B264" s="56">
        <v>45323</v>
      </c>
      <c r="C264">
        <v>8</v>
      </c>
      <c r="E264" s="116">
        <f t="shared" si="4"/>
        <v>0.30311829314480471</v>
      </c>
    </row>
    <row r="265" spans="1:5" x14ac:dyDescent="0.35">
      <c r="A265" s="55">
        <v>264</v>
      </c>
      <c r="B265" s="56">
        <v>45323</v>
      </c>
      <c r="C265">
        <v>9</v>
      </c>
      <c r="E265" s="116">
        <f t="shared" si="4"/>
        <v>2.4042418886504224</v>
      </c>
    </row>
    <row r="266" spans="1:5" x14ac:dyDescent="0.35">
      <c r="A266" s="55">
        <v>265</v>
      </c>
      <c r="B266" s="56">
        <v>45323</v>
      </c>
      <c r="C266">
        <v>8</v>
      </c>
      <c r="E266" s="116">
        <f t="shared" si="4"/>
        <v>0.30311829314480471</v>
      </c>
    </row>
    <row r="267" spans="1:5" x14ac:dyDescent="0.35">
      <c r="A267" s="55">
        <v>266</v>
      </c>
      <c r="B267" s="56">
        <v>45323</v>
      </c>
      <c r="C267">
        <v>1</v>
      </c>
      <c r="E267" s="116">
        <f t="shared" si="4"/>
        <v>41.595253124605485</v>
      </c>
    </row>
    <row r="268" spans="1:5" x14ac:dyDescent="0.35">
      <c r="A268" s="55">
        <v>267</v>
      </c>
      <c r="B268" s="56">
        <v>45323</v>
      </c>
      <c r="C268">
        <v>10</v>
      </c>
      <c r="E268" s="116">
        <f t="shared" si="4"/>
        <v>6.50536548415604</v>
      </c>
    </row>
    <row r="269" spans="1:5" x14ac:dyDescent="0.35">
      <c r="A269" s="55">
        <v>268</v>
      </c>
      <c r="B269" s="56">
        <v>45323</v>
      </c>
      <c r="C269">
        <v>9</v>
      </c>
      <c r="E269" s="116">
        <f t="shared" si="4"/>
        <v>2.4042418886504224</v>
      </c>
    </row>
    <row r="270" spans="1:5" x14ac:dyDescent="0.35">
      <c r="A270" s="55">
        <v>269</v>
      </c>
      <c r="B270" s="56">
        <v>45323</v>
      </c>
      <c r="C270">
        <v>7</v>
      </c>
      <c r="E270" s="116">
        <f t="shared" si="4"/>
        <v>0.20199469763918715</v>
      </c>
    </row>
    <row r="271" spans="1:5" x14ac:dyDescent="0.35">
      <c r="A271" s="55">
        <v>270</v>
      </c>
      <c r="B271" s="56">
        <v>45323</v>
      </c>
      <c r="C271">
        <v>8</v>
      </c>
      <c r="E271" s="116">
        <f t="shared" si="4"/>
        <v>0.30311829314480471</v>
      </c>
    </row>
    <row r="272" spans="1:5" x14ac:dyDescent="0.35">
      <c r="A272" s="55">
        <v>271</v>
      </c>
      <c r="B272" s="56">
        <v>45323</v>
      </c>
      <c r="C272">
        <v>10</v>
      </c>
      <c r="E272" s="116">
        <f t="shared" si="4"/>
        <v>6.50536548415604</v>
      </c>
    </row>
    <row r="273" spans="1:5" x14ac:dyDescent="0.35">
      <c r="A273" s="55">
        <v>272</v>
      </c>
      <c r="B273" s="56">
        <v>45323</v>
      </c>
      <c r="C273">
        <v>1</v>
      </c>
      <c r="E273" s="116">
        <f t="shared" si="4"/>
        <v>41.595253124605485</v>
      </c>
    </row>
    <row r="274" spans="1:5" x14ac:dyDescent="0.35">
      <c r="A274" s="55">
        <v>273</v>
      </c>
      <c r="B274" s="56">
        <v>45323</v>
      </c>
      <c r="C274">
        <v>7</v>
      </c>
      <c r="E274" s="116">
        <f t="shared" si="4"/>
        <v>0.20199469763918715</v>
      </c>
    </row>
    <row r="275" spans="1:5" x14ac:dyDescent="0.35">
      <c r="A275" s="55">
        <v>274</v>
      </c>
      <c r="B275" s="56">
        <v>45323</v>
      </c>
      <c r="C275">
        <v>9</v>
      </c>
      <c r="E275" s="116">
        <f t="shared" si="4"/>
        <v>2.4042418886504224</v>
      </c>
    </row>
    <row r="276" spans="1:5" x14ac:dyDescent="0.35">
      <c r="A276" s="55">
        <v>275</v>
      </c>
      <c r="B276" s="56">
        <v>45323</v>
      </c>
      <c r="C276">
        <v>10</v>
      </c>
      <c r="E276" s="116">
        <f t="shared" si="4"/>
        <v>6.50536548415604</v>
      </c>
    </row>
    <row r="277" spans="1:5" x14ac:dyDescent="0.35">
      <c r="A277" s="55">
        <v>276</v>
      </c>
      <c r="B277" s="56">
        <v>45323</v>
      </c>
      <c r="C277">
        <v>9</v>
      </c>
      <c r="E277" s="116">
        <f t="shared" si="4"/>
        <v>2.4042418886504224</v>
      </c>
    </row>
    <row r="278" spans="1:5" x14ac:dyDescent="0.35">
      <c r="A278" s="55">
        <v>277</v>
      </c>
      <c r="B278" s="56">
        <v>45323</v>
      </c>
      <c r="C278">
        <v>0</v>
      </c>
      <c r="E278" s="116">
        <f t="shared" si="4"/>
        <v>55.494129529099865</v>
      </c>
    </row>
    <row r="279" spans="1:5" x14ac:dyDescent="0.35">
      <c r="A279" s="55">
        <v>278</v>
      </c>
      <c r="B279" s="56">
        <v>45323</v>
      </c>
      <c r="C279">
        <v>10</v>
      </c>
      <c r="E279" s="116">
        <f t="shared" si="4"/>
        <v>6.50536548415604</v>
      </c>
    </row>
    <row r="280" spans="1:5" x14ac:dyDescent="0.35">
      <c r="A280" s="55">
        <v>279</v>
      </c>
      <c r="B280" s="56">
        <v>45323</v>
      </c>
      <c r="C280">
        <v>8</v>
      </c>
      <c r="E280" s="116">
        <f t="shared" si="4"/>
        <v>0.30311829314480471</v>
      </c>
    </row>
    <row r="281" spans="1:5" x14ac:dyDescent="0.35">
      <c r="A281" s="55">
        <v>280</v>
      </c>
      <c r="B281" s="56">
        <v>45323</v>
      </c>
      <c r="C281">
        <v>3</v>
      </c>
      <c r="E281" s="116">
        <f t="shared" si="4"/>
        <v>19.797500315616716</v>
      </c>
    </row>
    <row r="282" spans="1:5" x14ac:dyDescent="0.35">
      <c r="A282" s="55">
        <v>281</v>
      </c>
      <c r="B282" s="56">
        <v>45323</v>
      </c>
      <c r="C282">
        <v>8</v>
      </c>
      <c r="E282" s="116">
        <f t="shared" si="4"/>
        <v>0.30311829314480471</v>
      </c>
    </row>
    <row r="283" spans="1:5" x14ac:dyDescent="0.35">
      <c r="A283" s="55">
        <v>282</v>
      </c>
      <c r="B283" s="56">
        <v>45323</v>
      </c>
      <c r="C283">
        <v>10</v>
      </c>
      <c r="E283" s="116">
        <f t="shared" si="4"/>
        <v>6.50536548415604</v>
      </c>
    </row>
    <row r="284" spans="1:5" x14ac:dyDescent="0.35">
      <c r="A284" s="55">
        <v>283</v>
      </c>
      <c r="B284" s="56">
        <v>45323</v>
      </c>
      <c r="C284">
        <v>2</v>
      </c>
      <c r="E284" s="116">
        <f t="shared" si="4"/>
        <v>29.6963767201111</v>
      </c>
    </row>
    <row r="285" spans="1:5" x14ac:dyDescent="0.35">
      <c r="A285" s="55">
        <v>284</v>
      </c>
      <c r="B285" s="56">
        <v>45323</v>
      </c>
      <c r="C285">
        <v>9</v>
      </c>
      <c r="E285" s="116">
        <f t="shared" si="4"/>
        <v>2.4042418886504224</v>
      </c>
    </row>
    <row r="286" spans="1:5" x14ac:dyDescent="0.35">
      <c r="A286" s="55">
        <v>285</v>
      </c>
      <c r="B286" s="56">
        <v>45323</v>
      </c>
      <c r="C286">
        <v>7</v>
      </c>
      <c r="E286" s="116">
        <f t="shared" si="4"/>
        <v>0.20199469763918715</v>
      </c>
    </row>
    <row r="287" spans="1:5" x14ac:dyDescent="0.35">
      <c r="A287" s="55">
        <v>286</v>
      </c>
      <c r="B287" s="56">
        <v>45323</v>
      </c>
      <c r="C287">
        <v>7</v>
      </c>
      <c r="E287" s="116">
        <f t="shared" si="4"/>
        <v>0.20199469763918715</v>
      </c>
    </row>
    <row r="288" spans="1:5" x14ac:dyDescent="0.35">
      <c r="A288" s="55">
        <v>287</v>
      </c>
      <c r="B288" s="56">
        <v>45323</v>
      </c>
      <c r="C288">
        <v>10</v>
      </c>
      <c r="E288" s="116">
        <f t="shared" si="4"/>
        <v>6.50536548415604</v>
      </c>
    </row>
    <row r="289" spans="1:5" x14ac:dyDescent="0.35">
      <c r="A289" s="55">
        <v>288</v>
      </c>
      <c r="B289" s="56">
        <v>45323</v>
      </c>
      <c r="C289">
        <v>10</v>
      </c>
      <c r="E289" s="116">
        <f t="shared" si="4"/>
        <v>6.50536548415604</v>
      </c>
    </row>
    <row r="290" spans="1:5" x14ac:dyDescent="0.35">
      <c r="A290" s="55">
        <v>289</v>
      </c>
      <c r="B290" s="56">
        <v>45323</v>
      </c>
      <c r="C290">
        <v>7</v>
      </c>
      <c r="E290" s="116">
        <f t="shared" si="4"/>
        <v>0.20199469763918715</v>
      </c>
    </row>
    <row r="291" spans="1:5" x14ac:dyDescent="0.35">
      <c r="A291" s="55">
        <v>290</v>
      </c>
      <c r="B291" s="56">
        <v>45323</v>
      </c>
      <c r="C291">
        <v>8</v>
      </c>
      <c r="E291" s="116">
        <f t="shared" si="4"/>
        <v>0.30311829314480471</v>
      </c>
    </row>
    <row r="292" spans="1:5" x14ac:dyDescent="0.35">
      <c r="A292" s="55">
        <v>291</v>
      </c>
      <c r="B292" s="56">
        <v>45323</v>
      </c>
      <c r="C292">
        <v>0</v>
      </c>
      <c r="E292" s="116">
        <f t="shared" si="4"/>
        <v>55.494129529099865</v>
      </c>
    </row>
    <row r="293" spans="1:5" x14ac:dyDescent="0.35">
      <c r="A293" s="55">
        <v>292</v>
      </c>
      <c r="B293" s="56">
        <v>45323</v>
      </c>
      <c r="C293">
        <v>7</v>
      </c>
      <c r="E293" s="116">
        <f t="shared" si="4"/>
        <v>0.20199469763918715</v>
      </c>
    </row>
    <row r="294" spans="1:5" x14ac:dyDescent="0.35">
      <c r="A294" s="55">
        <v>293</v>
      </c>
      <c r="B294" s="56">
        <v>45323</v>
      </c>
      <c r="C294">
        <v>10</v>
      </c>
      <c r="E294" s="116">
        <f t="shared" si="4"/>
        <v>6.50536548415604</v>
      </c>
    </row>
    <row r="295" spans="1:5" x14ac:dyDescent="0.35">
      <c r="A295" s="55">
        <v>294</v>
      </c>
      <c r="B295" s="56">
        <v>45323</v>
      </c>
      <c r="C295">
        <v>7</v>
      </c>
      <c r="E295" s="116">
        <f t="shared" si="4"/>
        <v>0.20199469763918715</v>
      </c>
    </row>
    <row r="296" spans="1:5" x14ac:dyDescent="0.35">
      <c r="A296" s="55">
        <v>295</v>
      </c>
      <c r="B296" s="56">
        <v>45352</v>
      </c>
      <c r="C296">
        <v>5</v>
      </c>
      <c r="E296" s="116">
        <f t="shared" si="4"/>
        <v>5.9997475066279522</v>
      </c>
    </row>
    <row r="297" spans="1:5" x14ac:dyDescent="0.35">
      <c r="A297" s="55">
        <v>296</v>
      </c>
      <c r="B297" s="56">
        <v>45352</v>
      </c>
      <c r="C297">
        <v>0</v>
      </c>
      <c r="E297" s="116">
        <f t="shared" si="4"/>
        <v>55.494129529099865</v>
      </c>
    </row>
    <row r="298" spans="1:5" x14ac:dyDescent="0.35">
      <c r="A298" s="55">
        <v>297</v>
      </c>
      <c r="B298" s="56">
        <v>45352</v>
      </c>
      <c r="C298">
        <v>10</v>
      </c>
      <c r="E298" s="116">
        <f t="shared" si="4"/>
        <v>6.50536548415604</v>
      </c>
    </row>
    <row r="299" spans="1:5" x14ac:dyDescent="0.35">
      <c r="A299" s="55">
        <v>298</v>
      </c>
      <c r="B299" s="56">
        <v>45352</v>
      </c>
      <c r="C299">
        <v>9</v>
      </c>
      <c r="E299" s="116">
        <f t="shared" si="4"/>
        <v>2.4042418886504224</v>
      </c>
    </row>
    <row r="300" spans="1:5" x14ac:dyDescent="0.35">
      <c r="A300" s="55">
        <v>299</v>
      </c>
      <c r="B300" s="56">
        <v>45352</v>
      </c>
      <c r="C300">
        <v>10</v>
      </c>
      <c r="E300" s="116">
        <f t="shared" si="4"/>
        <v>6.50536548415604</v>
      </c>
    </row>
    <row r="301" spans="1:5" x14ac:dyDescent="0.35">
      <c r="A301" s="55">
        <v>300</v>
      </c>
      <c r="B301" s="56">
        <v>45352</v>
      </c>
      <c r="C301">
        <v>5</v>
      </c>
      <c r="E301" s="116">
        <f t="shared" si="4"/>
        <v>5.9997475066279522</v>
      </c>
    </row>
    <row r="302" spans="1:5" x14ac:dyDescent="0.35">
      <c r="A302" s="55">
        <v>301</v>
      </c>
      <c r="B302" s="56">
        <v>45352</v>
      </c>
      <c r="C302">
        <v>7</v>
      </c>
      <c r="E302" s="116">
        <f t="shared" si="4"/>
        <v>0.20199469763918715</v>
      </c>
    </row>
    <row r="303" spans="1:5" x14ac:dyDescent="0.35">
      <c r="A303" s="55">
        <v>302</v>
      </c>
      <c r="B303" s="56">
        <v>45352</v>
      </c>
      <c r="C303">
        <v>7</v>
      </c>
      <c r="E303" s="116">
        <f t="shared" si="4"/>
        <v>0.20199469763918715</v>
      </c>
    </row>
    <row r="304" spans="1:5" x14ac:dyDescent="0.35">
      <c r="A304" s="55">
        <v>303</v>
      </c>
      <c r="B304" s="56">
        <v>45352</v>
      </c>
      <c r="C304">
        <v>2</v>
      </c>
      <c r="E304" s="116">
        <f t="shared" si="4"/>
        <v>29.6963767201111</v>
      </c>
    </row>
    <row r="305" spans="1:5" x14ac:dyDescent="0.35">
      <c r="A305" s="55">
        <v>304</v>
      </c>
      <c r="B305" s="56">
        <v>45352</v>
      </c>
      <c r="C305">
        <v>5</v>
      </c>
      <c r="E305" s="116">
        <f t="shared" si="4"/>
        <v>5.9997475066279522</v>
      </c>
    </row>
    <row r="306" spans="1:5" x14ac:dyDescent="0.35">
      <c r="A306" s="55">
        <v>305</v>
      </c>
      <c r="B306" s="56">
        <v>45352</v>
      </c>
      <c r="C306">
        <v>8</v>
      </c>
      <c r="E306" s="116">
        <f t="shared" si="4"/>
        <v>0.30311829314480471</v>
      </c>
    </row>
    <row r="307" spans="1:5" x14ac:dyDescent="0.35">
      <c r="A307" s="55">
        <v>306</v>
      </c>
      <c r="B307" s="56">
        <v>45352</v>
      </c>
      <c r="C307">
        <v>8</v>
      </c>
      <c r="E307" s="116">
        <f t="shared" si="4"/>
        <v>0.30311829314480471</v>
      </c>
    </row>
    <row r="308" spans="1:5" x14ac:dyDescent="0.35">
      <c r="A308" s="55">
        <v>307</v>
      </c>
      <c r="B308" s="56">
        <v>45352</v>
      </c>
      <c r="C308">
        <v>0</v>
      </c>
      <c r="E308" s="116">
        <f t="shared" si="4"/>
        <v>55.494129529099865</v>
      </c>
    </row>
    <row r="309" spans="1:5" x14ac:dyDescent="0.35">
      <c r="A309" s="55">
        <v>308</v>
      </c>
      <c r="B309" s="56">
        <v>45352</v>
      </c>
      <c r="C309">
        <v>7</v>
      </c>
      <c r="E309" s="116">
        <f t="shared" si="4"/>
        <v>0.20199469763918715</v>
      </c>
    </row>
    <row r="310" spans="1:5" x14ac:dyDescent="0.35">
      <c r="A310" s="55">
        <v>309</v>
      </c>
      <c r="B310" s="56">
        <v>45352</v>
      </c>
      <c r="C310">
        <v>9</v>
      </c>
      <c r="E310" s="116">
        <f t="shared" si="4"/>
        <v>2.4042418886504224</v>
      </c>
    </row>
    <row r="311" spans="1:5" x14ac:dyDescent="0.35">
      <c r="A311" s="55">
        <v>310</v>
      </c>
      <c r="B311" s="56">
        <v>45352</v>
      </c>
      <c r="C311">
        <v>10</v>
      </c>
      <c r="E311" s="116">
        <f t="shared" si="4"/>
        <v>6.50536548415604</v>
      </c>
    </row>
    <row r="312" spans="1:5" x14ac:dyDescent="0.35">
      <c r="A312" s="55">
        <v>311</v>
      </c>
      <c r="B312" s="56">
        <v>45352</v>
      </c>
      <c r="C312">
        <v>10</v>
      </c>
      <c r="E312" s="116">
        <f t="shared" si="4"/>
        <v>6.50536548415604</v>
      </c>
    </row>
    <row r="313" spans="1:5" x14ac:dyDescent="0.35">
      <c r="A313" s="55">
        <v>312</v>
      </c>
      <c r="B313" s="56">
        <v>45352</v>
      </c>
      <c r="C313">
        <v>7</v>
      </c>
      <c r="E313" s="116">
        <f t="shared" si="4"/>
        <v>0.20199469763918715</v>
      </c>
    </row>
    <row r="314" spans="1:5" x14ac:dyDescent="0.35">
      <c r="A314" s="55">
        <v>313</v>
      </c>
      <c r="B314" s="56">
        <v>45352</v>
      </c>
      <c r="C314">
        <v>9</v>
      </c>
      <c r="E314" s="116">
        <f t="shared" si="4"/>
        <v>2.4042418886504224</v>
      </c>
    </row>
    <row r="315" spans="1:5" x14ac:dyDescent="0.35">
      <c r="A315" s="55">
        <v>314</v>
      </c>
      <c r="B315" s="56">
        <v>45352</v>
      </c>
      <c r="C315">
        <v>8</v>
      </c>
      <c r="E315" s="116">
        <f t="shared" si="4"/>
        <v>0.30311829314480471</v>
      </c>
    </row>
    <row r="316" spans="1:5" x14ac:dyDescent="0.35">
      <c r="A316" s="55">
        <v>315</v>
      </c>
      <c r="B316" s="56">
        <v>45352</v>
      </c>
      <c r="C316">
        <v>3</v>
      </c>
      <c r="E316" s="116">
        <f t="shared" si="4"/>
        <v>19.797500315616716</v>
      </c>
    </row>
    <row r="317" spans="1:5" x14ac:dyDescent="0.35">
      <c r="A317" s="55">
        <v>316</v>
      </c>
      <c r="B317" s="56">
        <v>45352</v>
      </c>
      <c r="C317">
        <v>10</v>
      </c>
      <c r="E317" s="116">
        <f t="shared" si="4"/>
        <v>6.50536548415604</v>
      </c>
    </row>
    <row r="318" spans="1:5" x14ac:dyDescent="0.35">
      <c r="A318" s="55">
        <v>317</v>
      </c>
      <c r="B318" s="56">
        <v>45352</v>
      </c>
      <c r="C318">
        <v>10</v>
      </c>
      <c r="E318" s="116">
        <f t="shared" si="4"/>
        <v>6.50536548415604</v>
      </c>
    </row>
    <row r="319" spans="1:5" x14ac:dyDescent="0.35">
      <c r="A319" s="55">
        <v>318</v>
      </c>
      <c r="B319" s="56">
        <v>45352</v>
      </c>
      <c r="C319">
        <v>10</v>
      </c>
      <c r="E319" s="116">
        <f t="shared" si="4"/>
        <v>6.50536548415604</v>
      </c>
    </row>
    <row r="320" spans="1:5" x14ac:dyDescent="0.35">
      <c r="A320" s="55">
        <v>319</v>
      </c>
      <c r="B320" s="56">
        <v>45352</v>
      </c>
      <c r="C320">
        <v>10</v>
      </c>
      <c r="E320" s="116">
        <f t="shared" si="4"/>
        <v>6.50536548415604</v>
      </c>
    </row>
    <row r="321" spans="1:5" x14ac:dyDescent="0.35">
      <c r="A321" s="55">
        <v>320</v>
      </c>
      <c r="B321" s="56">
        <v>45352</v>
      </c>
      <c r="C321">
        <v>3</v>
      </c>
      <c r="E321" s="116">
        <f t="shared" si="4"/>
        <v>19.797500315616716</v>
      </c>
    </row>
    <row r="322" spans="1:5" x14ac:dyDescent="0.35">
      <c r="A322" s="55">
        <v>321</v>
      </c>
      <c r="B322" s="56">
        <v>45352</v>
      </c>
      <c r="C322">
        <v>10</v>
      </c>
      <c r="E322" s="116">
        <f t="shared" ref="E322:E385" si="5">(C322-$H$3)^2</f>
        <v>6.50536548415604</v>
      </c>
    </row>
    <row r="323" spans="1:5" x14ac:dyDescent="0.35">
      <c r="A323" s="55">
        <v>322</v>
      </c>
      <c r="B323" s="56">
        <v>45352</v>
      </c>
      <c r="C323">
        <v>6</v>
      </c>
      <c r="E323" s="116">
        <f t="shared" si="5"/>
        <v>2.1008711021335698</v>
      </c>
    </row>
    <row r="324" spans="1:5" x14ac:dyDescent="0.35">
      <c r="A324" s="55">
        <v>323</v>
      </c>
      <c r="B324" s="56">
        <v>45352</v>
      </c>
      <c r="C324">
        <v>8</v>
      </c>
      <c r="E324" s="116">
        <f t="shared" si="5"/>
        <v>0.30311829314480471</v>
      </c>
    </row>
    <row r="325" spans="1:5" x14ac:dyDescent="0.35">
      <c r="A325" s="55">
        <v>324</v>
      </c>
      <c r="B325" s="56">
        <v>45352</v>
      </c>
      <c r="C325">
        <v>10</v>
      </c>
      <c r="E325" s="116">
        <f t="shared" si="5"/>
        <v>6.50536548415604</v>
      </c>
    </row>
    <row r="326" spans="1:5" x14ac:dyDescent="0.35">
      <c r="A326" s="55">
        <v>325</v>
      </c>
      <c r="B326" s="56">
        <v>45352</v>
      </c>
      <c r="C326">
        <v>5</v>
      </c>
      <c r="E326" s="116">
        <f t="shared" si="5"/>
        <v>5.9997475066279522</v>
      </c>
    </row>
    <row r="327" spans="1:5" x14ac:dyDescent="0.35">
      <c r="A327" s="55">
        <v>326</v>
      </c>
      <c r="B327" s="56">
        <v>45352</v>
      </c>
      <c r="C327">
        <v>10</v>
      </c>
      <c r="E327" s="116">
        <f t="shared" si="5"/>
        <v>6.50536548415604</v>
      </c>
    </row>
    <row r="328" spans="1:5" x14ac:dyDescent="0.35">
      <c r="A328" s="55">
        <v>327</v>
      </c>
      <c r="B328" s="56">
        <v>45352</v>
      </c>
      <c r="C328">
        <v>4</v>
      </c>
      <c r="E328" s="116">
        <f t="shared" si="5"/>
        <v>11.898623911122334</v>
      </c>
    </row>
    <row r="329" spans="1:5" x14ac:dyDescent="0.35">
      <c r="A329" s="55">
        <v>328</v>
      </c>
      <c r="B329" s="56">
        <v>45352</v>
      </c>
      <c r="C329">
        <v>7</v>
      </c>
      <c r="E329" s="116">
        <f t="shared" si="5"/>
        <v>0.20199469763918715</v>
      </c>
    </row>
    <row r="330" spans="1:5" x14ac:dyDescent="0.35">
      <c r="A330" s="55">
        <v>329</v>
      </c>
      <c r="B330" s="56">
        <v>45352</v>
      </c>
      <c r="C330">
        <v>10</v>
      </c>
      <c r="E330" s="116">
        <f t="shared" si="5"/>
        <v>6.50536548415604</v>
      </c>
    </row>
    <row r="331" spans="1:5" x14ac:dyDescent="0.35">
      <c r="A331" s="55">
        <v>330</v>
      </c>
      <c r="B331" s="56">
        <v>45383</v>
      </c>
      <c r="C331">
        <v>0</v>
      </c>
      <c r="E331" s="116">
        <f t="shared" si="5"/>
        <v>55.494129529099865</v>
      </c>
    </row>
    <row r="332" spans="1:5" x14ac:dyDescent="0.35">
      <c r="A332" s="55">
        <v>331</v>
      </c>
      <c r="B332" s="56">
        <v>45383</v>
      </c>
      <c r="C332">
        <v>9</v>
      </c>
      <c r="E332" s="116">
        <f t="shared" si="5"/>
        <v>2.4042418886504224</v>
      </c>
    </row>
    <row r="333" spans="1:5" x14ac:dyDescent="0.35">
      <c r="A333" s="55">
        <v>332</v>
      </c>
      <c r="B333" s="56">
        <v>45383</v>
      </c>
      <c r="C333">
        <v>7</v>
      </c>
      <c r="E333" s="116">
        <f t="shared" si="5"/>
        <v>0.20199469763918715</v>
      </c>
    </row>
    <row r="334" spans="1:5" x14ac:dyDescent="0.35">
      <c r="A334" s="55">
        <v>333</v>
      </c>
      <c r="B334" s="56">
        <v>45383</v>
      </c>
      <c r="C334">
        <v>10</v>
      </c>
      <c r="E334" s="116">
        <f t="shared" si="5"/>
        <v>6.50536548415604</v>
      </c>
    </row>
    <row r="335" spans="1:5" x14ac:dyDescent="0.35">
      <c r="A335" s="55">
        <v>334</v>
      </c>
      <c r="B335" s="56">
        <v>45383</v>
      </c>
      <c r="C335">
        <v>8</v>
      </c>
      <c r="E335" s="116">
        <f t="shared" si="5"/>
        <v>0.30311829314480471</v>
      </c>
    </row>
    <row r="336" spans="1:5" x14ac:dyDescent="0.35">
      <c r="A336" s="55">
        <v>335</v>
      </c>
      <c r="B336" s="56">
        <v>45383</v>
      </c>
      <c r="C336">
        <v>3</v>
      </c>
      <c r="E336" s="116">
        <f t="shared" si="5"/>
        <v>19.797500315616716</v>
      </c>
    </row>
    <row r="337" spans="1:5" x14ac:dyDescent="0.35">
      <c r="A337" s="55">
        <v>336</v>
      </c>
      <c r="B337" s="56">
        <v>45383</v>
      </c>
      <c r="C337">
        <v>10</v>
      </c>
      <c r="E337" s="116">
        <f t="shared" si="5"/>
        <v>6.50536548415604</v>
      </c>
    </row>
    <row r="338" spans="1:5" x14ac:dyDescent="0.35">
      <c r="A338" s="55">
        <v>337</v>
      </c>
      <c r="B338" s="56">
        <v>45383</v>
      </c>
      <c r="C338">
        <v>8</v>
      </c>
      <c r="E338" s="116">
        <f t="shared" si="5"/>
        <v>0.30311829314480471</v>
      </c>
    </row>
    <row r="339" spans="1:5" x14ac:dyDescent="0.35">
      <c r="A339" s="55">
        <v>338</v>
      </c>
      <c r="B339" s="56">
        <v>45383</v>
      </c>
      <c r="C339">
        <v>0</v>
      </c>
      <c r="E339" s="116">
        <f t="shared" si="5"/>
        <v>55.494129529099865</v>
      </c>
    </row>
    <row r="340" spans="1:5" x14ac:dyDescent="0.35">
      <c r="A340" s="55">
        <v>339</v>
      </c>
      <c r="B340" s="56">
        <v>45383</v>
      </c>
      <c r="C340">
        <v>7</v>
      </c>
      <c r="E340" s="116">
        <f t="shared" si="5"/>
        <v>0.20199469763918715</v>
      </c>
    </row>
    <row r="341" spans="1:5" x14ac:dyDescent="0.35">
      <c r="A341" s="55">
        <v>340</v>
      </c>
      <c r="B341" s="56">
        <v>45383</v>
      </c>
      <c r="C341">
        <v>8</v>
      </c>
      <c r="E341" s="116">
        <f t="shared" si="5"/>
        <v>0.30311829314480471</v>
      </c>
    </row>
    <row r="342" spans="1:5" x14ac:dyDescent="0.35">
      <c r="A342" s="55">
        <v>341</v>
      </c>
      <c r="B342" s="56">
        <v>45383</v>
      </c>
      <c r="C342">
        <v>10</v>
      </c>
      <c r="E342" s="116">
        <f t="shared" si="5"/>
        <v>6.50536548415604</v>
      </c>
    </row>
    <row r="343" spans="1:5" x14ac:dyDescent="0.35">
      <c r="A343" s="55">
        <v>342</v>
      </c>
      <c r="B343" s="56">
        <v>45383</v>
      </c>
      <c r="C343">
        <v>7</v>
      </c>
      <c r="E343" s="116">
        <f t="shared" si="5"/>
        <v>0.20199469763918715</v>
      </c>
    </row>
    <row r="344" spans="1:5" x14ac:dyDescent="0.35">
      <c r="A344" s="55">
        <v>343</v>
      </c>
      <c r="B344" s="56">
        <v>45383</v>
      </c>
      <c r="C344">
        <v>5</v>
      </c>
      <c r="E344" s="116">
        <f t="shared" si="5"/>
        <v>5.9997475066279522</v>
      </c>
    </row>
    <row r="345" spans="1:5" x14ac:dyDescent="0.35">
      <c r="A345" s="55">
        <v>344</v>
      </c>
      <c r="B345" s="56">
        <v>45383</v>
      </c>
      <c r="C345">
        <v>10</v>
      </c>
      <c r="E345" s="116">
        <f t="shared" si="5"/>
        <v>6.50536548415604</v>
      </c>
    </row>
    <row r="346" spans="1:5" x14ac:dyDescent="0.35">
      <c r="A346" s="55">
        <v>345</v>
      </c>
      <c r="B346" s="56">
        <v>45383</v>
      </c>
      <c r="C346">
        <v>8</v>
      </c>
      <c r="E346" s="116">
        <f t="shared" si="5"/>
        <v>0.30311829314480471</v>
      </c>
    </row>
    <row r="347" spans="1:5" x14ac:dyDescent="0.35">
      <c r="A347" s="55">
        <v>346</v>
      </c>
      <c r="B347" s="56">
        <v>45383</v>
      </c>
      <c r="C347">
        <v>10</v>
      </c>
      <c r="E347" s="116">
        <f t="shared" si="5"/>
        <v>6.50536548415604</v>
      </c>
    </row>
    <row r="348" spans="1:5" x14ac:dyDescent="0.35">
      <c r="A348" s="55">
        <v>347</v>
      </c>
      <c r="B348" s="56">
        <v>45383</v>
      </c>
      <c r="C348">
        <v>5</v>
      </c>
      <c r="E348" s="116">
        <f t="shared" si="5"/>
        <v>5.9997475066279522</v>
      </c>
    </row>
    <row r="349" spans="1:5" x14ac:dyDescent="0.35">
      <c r="A349" s="55">
        <v>348</v>
      </c>
      <c r="B349" s="56">
        <v>45383</v>
      </c>
      <c r="C349">
        <v>9</v>
      </c>
      <c r="E349" s="116">
        <f t="shared" si="5"/>
        <v>2.4042418886504224</v>
      </c>
    </row>
    <row r="350" spans="1:5" x14ac:dyDescent="0.35">
      <c r="A350" s="55">
        <v>349</v>
      </c>
      <c r="B350" s="56">
        <v>45383</v>
      </c>
      <c r="C350">
        <v>10</v>
      </c>
      <c r="E350" s="116">
        <f t="shared" si="5"/>
        <v>6.50536548415604</v>
      </c>
    </row>
    <row r="351" spans="1:5" x14ac:dyDescent="0.35">
      <c r="A351" s="55">
        <v>350</v>
      </c>
      <c r="B351" s="56">
        <v>45383</v>
      </c>
      <c r="C351">
        <v>8</v>
      </c>
      <c r="E351" s="116">
        <f t="shared" si="5"/>
        <v>0.30311829314480471</v>
      </c>
    </row>
    <row r="352" spans="1:5" x14ac:dyDescent="0.35">
      <c r="A352" s="55">
        <v>351</v>
      </c>
      <c r="B352" s="56">
        <v>45383</v>
      </c>
      <c r="C352">
        <v>5</v>
      </c>
      <c r="E352" s="116">
        <f t="shared" si="5"/>
        <v>5.9997475066279522</v>
      </c>
    </row>
    <row r="353" spans="1:5" x14ac:dyDescent="0.35">
      <c r="A353" s="55">
        <v>352</v>
      </c>
      <c r="B353" s="56">
        <v>45383</v>
      </c>
      <c r="C353">
        <v>8</v>
      </c>
      <c r="E353" s="116">
        <f t="shared" si="5"/>
        <v>0.30311829314480471</v>
      </c>
    </row>
    <row r="354" spans="1:5" x14ac:dyDescent="0.35">
      <c r="A354" s="55">
        <v>353</v>
      </c>
      <c r="B354" s="56">
        <v>45383</v>
      </c>
      <c r="C354">
        <v>7</v>
      </c>
      <c r="E354" s="116">
        <f t="shared" si="5"/>
        <v>0.20199469763918715</v>
      </c>
    </row>
    <row r="355" spans="1:5" x14ac:dyDescent="0.35">
      <c r="A355" s="55">
        <v>354</v>
      </c>
      <c r="B355" s="56">
        <v>45383</v>
      </c>
      <c r="C355">
        <v>5</v>
      </c>
      <c r="E355" s="116">
        <f t="shared" si="5"/>
        <v>5.9997475066279522</v>
      </c>
    </row>
    <row r="356" spans="1:5" x14ac:dyDescent="0.35">
      <c r="A356" s="55">
        <v>355</v>
      </c>
      <c r="B356" s="56">
        <v>45383</v>
      </c>
      <c r="C356">
        <v>9</v>
      </c>
      <c r="E356" s="116">
        <f t="shared" si="5"/>
        <v>2.4042418886504224</v>
      </c>
    </row>
    <row r="357" spans="1:5" x14ac:dyDescent="0.35">
      <c r="A357" s="55">
        <v>356</v>
      </c>
      <c r="B357" s="56">
        <v>45383</v>
      </c>
      <c r="C357">
        <v>10</v>
      </c>
      <c r="E357" s="116">
        <f t="shared" si="5"/>
        <v>6.50536548415604</v>
      </c>
    </row>
    <row r="358" spans="1:5" x14ac:dyDescent="0.35">
      <c r="A358" s="55">
        <v>357</v>
      </c>
      <c r="B358" s="56">
        <v>45383</v>
      </c>
      <c r="C358">
        <v>8</v>
      </c>
      <c r="E358" s="116">
        <f t="shared" si="5"/>
        <v>0.30311829314480471</v>
      </c>
    </row>
    <row r="359" spans="1:5" x14ac:dyDescent="0.35">
      <c r="A359" s="55">
        <v>358</v>
      </c>
      <c r="B359" s="56">
        <v>45383</v>
      </c>
      <c r="C359">
        <v>5</v>
      </c>
      <c r="E359" s="116">
        <f t="shared" si="5"/>
        <v>5.9997475066279522</v>
      </c>
    </row>
    <row r="360" spans="1:5" x14ac:dyDescent="0.35">
      <c r="A360" s="55">
        <v>359</v>
      </c>
      <c r="B360" s="56">
        <v>45383</v>
      </c>
      <c r="C360">
        <v>10</v>
      </c>
      <c r="E360" s="116">
        <f t="shared" si="5"/>
        <v>6.50536548415604</v>
      </c>
    </row>
    <row r="361" spans="1:5" x14ac:dyDescent="0.35">
      <c r="A361" s="55">
        <v>360</v>
      </c>
      <c r="B361" s="56">
        <v>45383</v>
      </c>
      <c r="C361">
        <v>10</v>
      </c>
      <c r="E361" s="116">
        <f t="shared" si="5"/>
        <v>6.50536548415604</v>
      </c>
    </row>
    <row r="362" spans="1:5" x14ac:dyDescent="0.35">
      <c r="A362" s="55">
        <v>361</v>
      </c>
      <c r="B362" s="56">
        <v>45383</v>
      </c>
      <c r="C362">
        <v>5</v>
      </c>
      <c r="E362" s="116">
        <f t="shared" si="5"/>
        <v>5.9997475066279522</v>
      </c>
    </row>
    <row r="363" spans="1:5" x14ac:dyDescent="0.35">
      <c r="A363" s="55">
        <v>362</v>
      </c>
      <c r="B363" s="56">
        <v>45383</v>
      </c>
      <c r="C363">
        <v>10</v>
      </c>
      <c r="E363" s="116">
        <f t="shared" si="5"/>
        <v>6.50536548415604</v>
      </c>
    </row>
    <row r="364" spans="1:5" x14ac:dyDescent="0.35">
      <c r="A364" s="55">
        <v>363</v>
      </c>
      <c r="B364" s="56">
        <v>45383</v>
      </c>
      <c r="C364">
        <v>7</v>
      </c>
      <c r="E364" s="116">
        <f t="shared" si="5"/>
        <v>0.20199469763918715</v>
      </c>
    </row>
    <row r="365" spans="1:5" x14ac:dyDescent="0.35">
      <c r="A365" s="55">
        <v>364</v>
      </c>
      <c r="B365" s="56">
        <v>45383</v>
      </c>
      <c r="C365">
        <v>7</v>
      </c>
      <c r="E365" s="116">
        <f t="shared" si="5"/>
        <v>0.20199469763918715</v>
      </c>
    </row>
    <row r="366" spans="1:5" x14ac:dyDescent="0.35">
      <c r="A366" s="55">
        <v>365</v>
      </c>
      <c r="B366" s="56">
        <v>45383</v>
      </c>
      <c r="C366">
        <v>5</v>
      </c>
      <c r="E366" s="116">
        <f t="shared" si="5"/>
        <v>5.9997475066279522</v>
      </c>
    </row>
    <row r="367" spans="1:5" x14ac:dyDescent="0.35">
      <c r="A367" s="55">
        <v>366</v>
      </c>
      <c r="B367" s="56">
        <v>45383</v>
      </c>
      <c r="C367">
        <v>1</v>
      </c>
      <c r="E367" s="116">
        <f t="shared" si="5"/>
        <v>41.595253124605485</v>
      </c>
    </row>
    <row r="368" spans="1:5" x14ac:dyDescent="0.35">
      <c r="A368" s="55">
        <v>367</v>
      </c>
      <c r="B368" s="56">
        <v>45383</v>
      </c>
      <c r="C368">
        <v>7</v>
      </c>
      <c r="E368" s="116">
        <f t="shared" si="5"/>
        <v>0.20199469763918715</v>
      </c>
    </row>
    <row r="369" spans="1:5" x14ac:dyDescent="0.35">
      <c r="A369" s="55">
        <v>368</v>
      </c>
      <c r="B369" s="56">
        <v>45383</v>
      </c>
      <c r="C369">
        <v>6</v>
      </c>
      <c r="E369" s="116">
        <f t="shared" si="5"/>
        <v>2.1008711021335698</v>
      </c>
    </row>
    <row r="370" spans="1:5" x14ac:dyDescent="0.35">
      <c r="A370" s="55">
        <v>369</v>
      </c>
      <c r="B370" s="56">
        <v>45413</v>
      </c>
      <c r="C370">
        <v>8</v>
      </c>
      <c r="E370" s="116">
        <f t="shared" si="5"/>
        <v>0.30311829314480471</v>
      </c>
    </row>
    <row r="371" spans="1:5" x14ac:dyDescent="0.35">
      <c r="A371" s="55">
        <v>370</v>
      </c>
      <c r="B371" s="56">
        <v>45413</v>
      </c>
      <c r="C371">
        <v>6</v>
      </c>
      <c r="E371" s="116">
        <f t="shared" si="5"/>
        <v>2.1008711021335698</v>
      </c>
    </row>
    <row r="372" spans="1:5" x14ac:dyDescent="0.35">
      <c r="A372" s="55">
        <v>371</v>
      </c>
      <c r="B372" s="56">
        <v>45413</v>
      </c>
      <c r="C372">
        <v>9</v>
      </c>
      <c r="E372" s="116">
        <f t="shared" si="5"/>
        <v>2.4042418886504224</v>
      </c>
    </row>
    <row r="373" spans="1:5" x14ac:dyDescent="0.35">
      <c r="A373" s="55">
        <v>372</v>
      </c>
      <c r="B373" s="56">
        <v>45413</v>
      </c>
      <c r="C373">
        <v>6</v>
      </c>
      <c r="E373" s="116">
        <f t="shared" si="5"/>
        <v>2.1008711021335698</v>
      </c>
    </row>
    <row r="374" spans="1:5" x14ac:dyDescent="0.35">
      <c r="A374" s="55">
        <v>373</v>
      </c>
      <c r="B374" s="56">
        <v>45413</v>
      </c>
      <c r="C374">
        <v>10</v>
      </c>
      <c r="E374" s="116">
        <f t="shared" si="5"/>
        <v>6.50536548415604</v>
      </c>
    </row>
    <row r="375" spans="1:5" x14ac:dyDescent="0.35">
      <c r="A375" s="55">
        <v>374</v>
      </c>
      <c r="B375" s="56">
        <v>45413</v>
      </c>
      <c r="C375">
        <v>10</v>
      </c>
      <c r="E375" s="116">
        <f t="shared" si="5"/>
        <v>6.50536548415604</v>
      </c>
    </row>
    <row r="376" spans="1:5" x14ac:dyDescent="0.35">
      <c r="A376" s="55">
        <v>375</v>
      </c>
      <c r="B376" s="56">
        <v>45413</v>
      </c>
      <c r="C376">
        <v>9</v>
      </c>
      <c r="E376" s="116">
        <f t="shared" si="5"/>
        <v>2.4042418886504224</v>
      </c>
    </row>
    <row r="377" spans="1:5" x14ac:dyDescent="0.35">
      <c r="A377" s="55">
        <v>376</v>
      </c>
      <c r="B377" s="56">
        <v>45413</v>
      </c>
      <c r="C377">
        <v>10</v>
      </c>
      <c r="E377" s="116">
        <f t="shared" si="5"/>
        <v>6.50536548415604</v>
      </c>
    </row>
    <row r="378" spans="1:5" x14ac:dyDescent="0.35">
      <c r="A378" s="55">
        <v>377</v>
      </c>
      <c r="B378" s="56">
        <v>45413</v>
      </c>
      <c r="C378">
        <v>8</v>
      </c>
      <c r="E378" s="116">
        <f t="shared" si="5"/>
        <v>0.30311829314480471</v>
      </c>
    </row>
    <row r="379" spans="1:5" x14ac:dyDescent="0.35">
      <c r="A379" s="55">
        <v>378</v>
      </c>
      <c r="B379" s="56">
        <v>45413</v>
      </c>
      <c r="C379">
        <v>7</v>
      </c>
      <c r="E379" s="116">
        <f t="shared" si="5"/>
        <v>0.20199469763918715</v>
      </c>
    </row>
    <row r="380" spans="1:5" x14ac:dyDescent="0.35">
      <c r="A380" s="55">
        <v>379</v>
      </c>
      <c r="B380" s="56">
        <v>45413</v>
      </c>
      <c r="C380">
        <v>6</v>
      </c>
      <c r="E380" s="116">
        <f t="shared" si="5"/>
        <v>2.1008711021335698</v>
      </c>
    </row>
    <row r="381" spans="1:5" x14ac:dyDescent="0.35">
      <c r="A381" s="55">
        <v>380</v>
      </c>
      <c r="B381" s="56">
        <v>45413</v>
      </c>
      <c r="C381">
        <v>6</v>
      </c>
      <c r="E381" s="116">
        <f t="shared" si="5"/>
        <v>2.1008711021335698</v>
      </c>
    </row>
    <row r="382" spans="1:5" x14ac:dyDescent="0.35">
      <c r="A382" s="55">
        <v>381</v>
      </c>
      <c r="B382" s="56">
        <v>45413</v>
      </c>
      <c r="C382">
        <v>6</v>
      </c>
      <c r="E382" s="116">
        <f t="shared" si="5"/>
        <v>2.1008711021335698</v>
      </c>
    </row>
    <row r="383" spans="1:5" x14ac:dyDescent="0.35">
      <c r="A383" s="55">
        <v>382</v>
      </c>
      <c r="B383" s="56">
        <v>45413</v>
      </c>
      <c r="C383">
        <v>10</v>
      </c>
      <c r="E383" s="116">
        <f t="shared" si="5"/>
        <v>6.50536548415604</v>
      </c>
    </row>
    <row r="384" spans="1:5" x14ac:dyDescent="0.35">
      <c r="A384" s="55">
        <v>383</v>
      </c>
      <c r="B384" s="56">
        <v>45413</v>
      </c>
      <c r="C384">
        <v>9</v>
      </c>
      <c r="E384" s="116">
        <f t="shared" si="5"/>
        <v>2.4042418886504224</v>
      </c>
    </row>
    <row r="385" spans="1:5" x14ac:dyDescent="0.35">
      <c r="A385" s="55">
        <v>384</v>
      </c>
      <c r="B385" s="56">
        <v>45413</v>
      </c>
      <c r="C385">
        <v>9</v>
      </c>
      <c r="E385" s="116">
        <f t="shared" si="5"/>
        <v>2.4042418886504224</v>
      </c>
    </row>
    <row r="386" spans="1:5" x14ac:dyDescent="0.35">
      <c r="A386" s="55">
        <v>385</v>
      </c>
      <c r="B386" s="56">
        <v>45413</v>
      </c>
      <c r="C386">
        <v>10</v>
      </c>
      <c r="E386" s="116">
        <f t="shared" ref="E386:E446" si="6">(C386-$H$3)^2</f>
        <v>6.50536548415604</v>
      </c>
    </row>
    <row r="387" spans="1:5" x14ac:dyDescent="0.35">
      <c r="A387" s="55">
        <v>386</v>
      </c>
      <c r="B387" s="56">
        <v>45413</v>
      </c>
      <c r="C387">
        <v>5</v>
      </c>
      <c r="E387" s="116">
        <f t="shared" si="6"/>
        <v>5.9997475066279522</v>
      </c>
    </row>
    <row r="388" spans="1:5" x14ac:dyDescent="0.35">
      <c r="A388" s="55">
        <v>387</v>
      </c>
      <c r="B388" s="56">
        <v>45413</v>
      </c>
      <c r="C388">
        <v>5</v>
      </c>
      <c r="E388" s="116">
        <f t="shared" si="6"/>
        <v>5.9997475066279522</v>
      </c>
    </row>
    <row r="389" spans="1:5" x14ac:dyDescent="0.35">
      <c r="A389" s="55">
        <v>388</v>
      </c>
      <c r="B389" s="56">
        <v>45413</v>
      </c>
      <c r="C389">
        <v>10</v>
      </c>
      <c r="E389" s="116">
        <f t="shared" si="6"/>
        <v>6.50536548415604</v>
      </c>
    </row>
    <row r="390" spans="1:5" x14ac:dyDescent="0.35">
      <c r="A390" s="55">
        <v>389</v>
      </c>
      <c r="B390" s="56">
        <v>45413</v>
      </c>
      <c r="C390">
        <v>1</v>
      </c>
      <c r="E390" s="116">
        <f t="shared" si="6"/>
        <v>41.595253124605485</v>
      </c>
    </row>
    <row r="391" spans="1:5" x14ac:dyDescent="0.35">
      <c r="A391" s="55">
        <v>390</v>
      </c>
      <c r="B391" s="56">
        <v>45413</v>
      </c>
      <c r="C391">
        <v>8</v>
      </c>
      <c r="E391" s="116">
        <f t="shared" si="6"/>
        <v>0.30311829314480471</v>
      </c>
    </row>
    <row r="392" spans="1:5" x14ac:dyDescent="0.35">
      <c r="A392" s="55">
        <v>391</v>
      </c>
      <c r="B392" s="56">
        <v>45413</v>
      </c>
      <c r="C392">
        <v>8</v>
      </c>
      <c r="E392" s="116">
        <f t="shared" si="6"/>
        <v>0.30311829314480471</v>
      </c>
    </row>
    <row r="393" spans="1:5" x14ac:dyDescent="0.35">
      <c r="A393" s="55">
        <v>392</v>
      </c>
      <c r="B393" s="56">
        <v>45413</v>
      </c>
      <c r="C393">
        <v>8</v>
      </c>
      <c r="E393" s="116">
        <f t="shared" si="6"/>
        <v>0.30311829314480471</v>
      </c>
    </row>
    <row r="394" spans="1:5" x14ac:dyDescent="0.35">
      <c r="A394" s="55">
        <v>393</v>
      </c>
      <c r="B394" s="56">
        <v>45413</v>
      </c>
      <c r="C394">
        <v>8</v>
      </c>
      <c r="E394" s="116">
        <f t="shared" si="6"/>
        <v>0.30311829314480471</v>
      </c>
    </row>
    <row r="395" spans="1:5" x14ac:dyDescent="0.35">
      <c r="A395" s="55">
        <v>394</v>
      </c>
      <c r="B395" s="56">
        <v>45413</v>
      </c>
      <c r="C395">
        <v>8</v>
      </c>
      <c r="E395" s="116">
        <f t="shared" si="6"/>
        <v>0.30311829314480471</v>
      </c>
    </row>
    <row r="396" spans="1:5" x14ac:dyDescent="0.35">
      <c r="A396" s="55">
        <v>395</v>
      </c>
      <c r="B396" s="56">
        <v>45413</v>
      </c>
      <c r="C396">
        <v>8</v>
      </c>
      <c r="E396" s="116">
        <f t="shared" si="6"/>
        <v>0.30311829314480471</v>
      </c>
    </row>
    <row r="397" spans="1:5" x14ac:dyDescent="0.35">
      <c r="A397" s="55">
        <v>396</v>
      </c>
      <c r="B397" s="56">
        <v>45413</v>
      </c>
      <c r="C397">
        <v>1</v>
      </c>
      <c r="E397" s="116">
        <f t="shared" si="6"/>
        <v>41.595253124605485</v>
      </c>
    </row>
    <row r="398" spans="1:5" x14ac:dyDescent="0.35">
      <c r="A398" s="55">
        <v>397</v>
      </c>
      <c r="B398" s="56">
        <v>45413</v>
      </c>
      <c r="C398">
        <v>0</v>
      </c>
      <c r="E398" s="116">
        <f t="shared" si="6"/>
        <v>55.494129529099865</v>
      </c>
    </row>
    <row r="399" spans="1:5" x14ac:dyDescent="0.35">
      <c r="A399" s="55">
        <v>398</v>
      </c>
      <c r="B399" s="56">
        <v>45413</v>
      </c>
      <c r="C399">
        <v>10</v>
      </c>
      <c r="E399" s="116">
        <f t="shared" si="6"/>
        <v>6.50536548415604</v>
      </c>
    </row>
    <row r="400" spans="1:5" x14ac:dyDescent="0.35">
      <c r="A400" s="55">
        <v>399</v>
      </c>
      <c r="B400" s="56">
        <v>45413</v>
      </c>
      <c r="C400">
        <v>7</v>
      </c>
      <c r="E400" s="116">
        <f t="shared" si="6"/>
        <v>0.20199469763918715</v>
      </c>
    </row>
    <row r="401" spans="1:5" x14ac:dyDescent="0.35">
      <c r="A401" s="55">
        <v>400</v>
      </c>
      <c r="B401" s="56">
        <v>45413</v>
      </c>
      <c r="C401">
        <v>2</v>
      </c>
      <c r="E401" s="116">
        <f t="shared" si="6"/>
        <v>29.6963767201111</v>
      </c>
    </row>
    <row r="402" spans="1:5" x14ac:dyDescent="0.35">
      <c r="A402" s="55">
        <v>401</v>
      </c>
      <c r="B402" s="56">
        <v>45413</v>
      </c>
      <c r="C402">
        <v>10</v>
      </c>
      <c r="E402" s="116">
        <f t="shared" si="6"/>
        <v>6.50536548415604</v>
      </c>
    </row>
    <row r="403" spans="1:5" x14ac:dyDescent="0.35">
      <c r="A403" s="55">
        <v>402</v>
      </c>
      <c r="B403" s="56">
        <v>45413</v>
      </c>
      <c r="C403">
        <v>10</v>
      </c>
      <c r="E403" s="116">
        <f t="shared" si="6"/>
        <v>6.50536548415604</v>
      </c>
    </row>
    <row r="404" spans="1:5" x14ac:dyDescent="0.35">
      <c r="A404" s="55">
        <v>403</v>
      </c>
      <c r="B404" s="56">
        <v>45413</v>
      </c>
      <c r="C404">
        <v>10</v>
      </c>
      <c r="E404" s="116">
        <f t="shared" si="6"/>
        <v>6.50536548415604</v>
      </c>
    </row>
    <row r="405" spans="1:5" x14ac:dyDescent="0.35">
      <c r="A405" s="55">
        <v>404</v>
      </c>
      <c r="B405" s="56">
        <v>45413</v>
      </c>
      <c r="C405">
        <v>0</v>
      </c>
      <c r="E405" s="116">
        <f t="shared" si="6"/>
        <v>55.494129529099865</v>
      </c>
    </row>
    <row r="406" spans="1:5" x14ac:dyDescent="0.35">
      <c r="A406" s="55">
        <v>405</v>
      </c>
      <c r="B406" s="56">
        <v>45413</v>
      </c>
      <c r="C406">
        <v>7</v>
      </c>
      <c r="E406" s="116">
        <f t="shared" si="6"/>
        <v>0.20199469763918715</v>
      </c>
    </row>
    <row r="407" spans="1:5" x14ac:dyDescent="0.35">
      <c r="A407" s="55">
        <v>406</v>
      </c>
      <c r="B407" s="56">
        <v>45413</v>
      </c>
      <c r="C407">
        <v>10</v>
      </c>
      <c r="E407" s="116">
        <f t="shared" si="6"/>
        <v>6.50536548415604</v>
      </c>
    </row>
    <row r="408" spans="1:5" x14ac:dyDescent="0.35">
      <c r="A408" s="55">
        <v>407</v>
      </c>
      <c r="B408" s="56">
        <v>45413</v>
      </c>
      <c r="C408">
        <v>5</v>
      </c>
      <c r="E408" s="116">
        <f t="shared" si="6"/>
        <v>5.9997475066279522</v>
      </c>
    </row>
    <row r="409" spans="1:5" x14ac:dyDescent="0.35">
      <c r="A409" s="55">
        <v>408</v>
      </c>
      <c r="B409" s="56">
        <v>45413</v>
      </c>
      <c r="C409">
        <v>9</v>
      </c>
      <c r="E409" s="116">
        <f t="shared" si="6"/>
        <v>2.4042418886504224</v>
      </c>
    </row>
    <row r="410" spans="1:5" x14ac:dyDescent="0.35">
      <c r="A410" s="55">
        <v>409</v>
      </c>
      <c r="B410" s="56">
        <v>45413</v>
      </c>
      <c r="C410">
        <v>7</v>
      </c>
      <c r="E410" s="116">
        <f t="shared" si="6"/>
        <v>0.20199469763918715</v>
      </c>
    </row>
    <row r="411" spans="1:5" x14ac:dyDescent="0.35">
      <c r="A411" s="55">
        <v>410</v>
      </c>
      <c r="B411" s="56">
        <v>45413</v>
      </c>
      <c r="C411">
        <v>9</v>
      </c>
      <c r="E411" s="116">
        <f t="shared" si="6"/>
        <v>2.4042418886504224</v>
      </c>
    </row>
    <row r="412" spans="1:5" x14ac:dyDescent="0.35">
      <c r="A412" s="55">
        <v>411</v>
      </c>
      <c r="B412" s="56">
        <v>45444</v>
      </c>
      <c r="C412">
        <v>10</v>
      </c>
      <c r="E412" s="116">
        <f t="shared" si="6"/>
        <v>6.50536548415604</v>
      </c>
    </row>
    <row r="413" spans="1:5" x14ac:dyDescent="0.35">
      <c r="A413" s="55">
        <v>412</v>
      </c>
      <c r="B413" s="56">
        <v>45444</v>
      </c>
      <c r="C413">
        <v>8</v>
      </c>
      <c r="E413" s="116">
        <f t="shared" si="6"/>
        <v>0.30311829314480471</v>
      </c>
    </row>
    <row r="414" spans="1:5" x14ac:dyDescent="0.35">
      <c r="A414" s="55">
        <v>413</v>
      </c>
      <c r="B414" s="56">
        <v>45444</v>
      </c>
      <c r="C414">
        <v>6</v>
      </c>
      <c r="E414" s="116">
        <f t="shared" si="6"/>
        <v>2.1008711021335698</v>
      </c>
    </row>
    <row r="415" spans="1:5" x14ac:dyDescent="0.35">
      <c r="A415" s="55">
        <v>414</v>
      </c>
      <c r="B415" s="56">
        <v>45444</v>
      </c>
      <c r="C415">
        <v>10</v>
      </c>
      <c r="E415" s="116">
        <f t="shared" si="6"/>
        <v>6.50536548415604</v>
      </c>
    </row>
    <row r="416" spans="1:5" x14ac:dyDescent="0.35">
      <c r="A416" s="55">
        <v>415</v>
      </c>
      <c r="B416" s="56">
        <v>45444</v>
      </c>
      <c r="C416">
        <v>8</v>
      </c>
      <c r="E416" s="116">
        <f t="shared" si="6"/>
        <v>0.30311829314480471</v>
      </c>
    </row>
    <row r="417" spans="1:5" x14ac:dyDescent="0.35">
      <c r="A417" s="55">
        <v>416</v>
      </c>
      <c r="B417" s="56">
        <v>45444</v>
      </c>
      <c r="C417">
        <v>10</v>
      </c>
      <c r="E417" s="116">
        <f t="shared" si="6"/>
        <v>6.50536548415604</v>
      </c>
    </row>
    <row r="418" spans="1:5" x14ac:dyDescent="0.35">
      <c r="A418" s="55">
        <v>417</v>
      </c>
      <c r="B418" s="56">
        <v>45444</v>
      </c>
      <c r="C418">
        <v>9</v>
      </c>
      <c r="E418" s="116">
        <f t="shared" si="6"/>
        <v>2.4042418886504224</v>
      </c>
    </row>
    <row r="419" spans="1:5" x14ac:dyDescent="0.35">
      <c r="A419" s="55">
        <v>418</v>
      </c>
      <c r="B419" s="56">
        <v>45444</v>
      </c>
      <c r="C419">
        <v>7</v>
      </c>
      <c r="E419" s="116">
        <f t="shared" si="6"/>
        <v>0.20199469763918715</v>
      </c>
    </row>
    <row r="420" spans="1:5" x14ac:dyDescent="0.35">
      <c r="A420" s="55">
        <v>419</v>
      </c>
      <c r="B420" s="56">
        <v>45444</v>
      </c>
      <c r="C420">
        <v>8</v>
      </c>
      <c r="E420" s="116">
        <f t="shared" si="6"/>
        <v>0.30311829314480471</v>
      </c>
    </row>
    <row r="421" spans="1:5" x14ac:dyDescent="0.35">
      <c r="A421" s="55">
        <v>420</v>
      </c>
      <c r="B421" s="56">
        <v>45444</v>
      </c>
      <c r="C421">
        <v>6</v>
      </c>
      <c r="E421" s="116">
        <f t="shared" si="6"/>
        <v>2.1008711021335698</v>
      </c>
    </row>
    <row r="422" spans="1:5" x14ac:dyDescent="0.35">
      <c r="A422" s="55">
        <v>421</v>
      </c>
      <c r="B422" s="56">
        <v>45444</v>
      </c>
      <c r="C422">
        <v>2</v>
      </c>
      <c r="E422" s="116">
        <f t="shared" si="6"/>
        <v>29.6963767201111</v>
      </c>
    </row>
    <row r="423" spans="1:5" x14ac:dyDescent="0.35">
      <c r="A423" s="55">
        <v>422</v>
      </c>
      <c r="B423" s="56">
        <v>45444</v>
      </c>
      <c r="C423">
        <v>8</v>
      </c>
      <c r="E423" s="116">
        <f t="shared" si="6"/>
        <v>0.30311829314480471</v>
      </c>
    </row>
    <row r="424" spans="1:5" x14ac:dyDescent="0.35">
      <c r="A424" s="55">
        <v>423</v>
      </c>
      <c r="B424" s="56">
        <v>45444</v>
      </c>
      <c r="C424">
        <v>10</v>
      </c>
      <c r="E424" s="116">
        <f t="shared" si="6"/>
        <v>6.50536548415604</v>
      </c>
    </row>
    <row r="425" spans="1:5" x14ac:dyDescent="0.35">
      <c r="A425" s="55">
        <v>424</v>
      </c>
      <c r="B425" s="56">
        <v>45444</v>
      </c>
      <c r="C425">
        <v>9</v>
      </c>
      <c r="E425" s="116">
        <f t="shared" si="6"/>
        <v>2.4042418886504224</v>
      </c>
    </row>
    <row r="426" spans="1:5" x14ac:dyDescent="0.35">
      <c r="A426" s="55">
        <v>425</v>
      </c>
      <c r="B426" s="56">
        <v>45444</v>
      </c>
      <c r="C426">
        <v>7</v>
      </c>
      <c r="E426" s="116">
        <f t="shared" si="6"/>
        <v>0.20199469763918715</v>
      </c>
    </row>
    <row r="427" spans="1:5" x14ac:dyDescent="0.35">
      <c r="A427" s="55">
        <v>426</v>
      </c>
      <c r="B427" s="56">
        <v>45444</v>
      </c>
      <c r="C427">
        <v>9</v>
      </c>
      <c r="E427" s="116">
        <f t="shared" si="6"/>
        <v>2.4042418886504224</v>
      </c>
    </row>
    <row r="428" spans="1:5" x14ac:dyDescent="0.35">
      <c r="A428" s="55">
        <v>427</v>
      </c>
      <c r="B428" s="56">
        <v>45444</v>
      </c>
      <c r="C428">
        <v>7</v>
      </c>
      <c r="E428" s="116">
        <f t="shared" si="6"/>
        <v>0.20199469763918715</v>
      </c>
    </row>
    <row r="429" spans="1:5" x14ac:dyDescent="0.35">
      <c r="A429" s="55">
        <v>428</v>
      </c>
      <c r="B429" s="56">
        <v>45444</v>
      </c>
      <c r="C429">
        <v>10</v>
      </c>
      <c r="E429" s="116">
        <f t="shared" si="6"/>
        <v>6.50536548415604</v>
      </c>
    </row>
    <row r="430" spans="1:5" x14ac:dyDescent="0.35">
      <c r="A430" s="55">
        <v>429</v>
      </c>
      <c r="B430" s="56">
        <v>45444</v>
      </c>
      <c r="C430">
        <v>10</v>
      </c>
      <c r="E430" s="116">
        <f t="shared" si="6"/>
        <v>6.50536548415604</v>
      </c>
    </row>
    <row r="431" spans="1:5" x14ac:dyDescent="0.35">
      <c r="A431" s="55">
        <v>430</v>
      </c>
      <c r="B431" s="56">
        <v>45444</v>
      </c>
      <c r="C431">
        <v>10</v>
      </c>
      <c r="E431" s="116">
        <f t="shared" si="6"/>
        <v>6.50536548415604</v>
      </c>
    </row>
    <row r="432" spans="1:5" x14ac:dyDescent="0.35">
      <c r="A432" s="55">
        <v>431</v>
      </c>
      <c r="B432" s="56">
        <v>45444</v>
      </c>
      <c r="C432">
        <v>10</v>
      </c>
      <c r="E432" s="116">
        <f t="shared" si="6"/>
        <v>6.50536548415604</v>
      </c>
    </row>
    <row r="433" spans="1:5" x14ac:dyDescent="0.35">
      <c r="A433" s="55">
        <v>432</v>
      </c>
      <c r="B433" s="56">
        <v>45444</v>
      </c>
      <c r="C433">
        <v>3</v>
      </c>
      <c r="E433" s="116">
        <f t="shared" si="6"/>
        <v>19.797500315616716</v>
      </c>
    </row>
    <row r="434" spans="1:5" x14ac:dyDescent="0.35">
      <c r="A434" s="55">
        <v>433</v>
      </c>
      <c r="B434" s="56">
        <v>45444</v>
      </c>
      <c r="C434">
        <v>5</v>
      </c>
      <c r="E434" s="116">
        <f t="shared" si="6"/>
        <v>5.9997475066279522</v>
      </c>
    </row>
    <row r="435" spans="1:5" x14ac:dyDescent="0.35">
      <c r="A435" s="55">
        <v>434</v>
      </c>
      <c r="B435" s="56">
        <v>45444</v>
      </c>
      <c r="C435">
        <v>10</v>
      </c>
      <c r="E435" s="116">
        <f t="shared" si="6"/>
        <v>6.50536548415604</v>
      </c>
    </row>
    <row r="436" spans="1:5" x14ac:dyDescent="0.35">
      <c r="A436" s="55">
        <v>435</v>
      </c>
      <c r="B436" s="56">
        <v>45444</v>
      </c>
      <c r="C436">
        <v>5</v>
      </c>
      <c r="E436" s="116">
        <f t="shared" si="6"/>
        <v>5.9997475066279522</v>
      </c>
    </row>
    <row r="437" spans="1:5" x14ac:dyDescent="0.35">
      <c r="A437" s="55">
        <v>436</v>
      </c>
      <c r="B437" s="56">
        <v>45444</v>
      </c>
      <c r="C437">
        <v>9</v>
      </c>
      <c r="E437" s="116">
        <f t="shared" si="6"/>
        <v>2.4042418886504224</v>
      </c>
    </row>
    <row r="438" spans="1:5" x14ac:dyDescent="0.35">
      <c r="A438" s="55">
        <v>437</v>
      </c>
      <c r="B438" s="56">
        <v>45444</v>
      </c>
      <c r="C438">
        <v>8</v>
      </c>
      <c r="E438" s="116">
        <f t="shared" si="6"/>
        <v>0.30311829314480471</v>
      </c>
    </row>
    <row r="439" spans="1:5" x14ac:dyDescent="0.35">
      <c r="A439" s="55">
        <v>438</v>
      </c>
      <c r="B439" s="56">
        <v>45444</v>
      </c>
      <c r="C439">
        <v>8</v>
      </c>
      <c r="E439" s="116">
        <f t="shared" si="6"/>
        <v>0.30311829314480471</v>
      </c>
    </row>
    <row r="440" spans="1:5" x14ac:dyDescent="0.35">
      <c r="A440" s="55">
        <v>439</v>
      </c>
      <c r="B440" s="56">
        <v>45444</v>
      </c>
      <c r="C440">
        <v>6</v>
      </c>
      <c r="E440" s="116">
        <f t="shared" si="6"/>
        <v>2.1008711021335698</v>
      </c>
    </row>
    <row r="441" spans="1:5" x14ac:dyDescent="0.35">
      <c r="A441" s="55">
        <v>440</v>
      </c>
      <c r="B441" s="56">
        <v>45444</v>
      </c>
      <c r="C441">
        <v>10</v>
      </c>
      <c r="E441" s="116">
        <f t="shared" si="6"/>
        <v>6.50536548415604</v>
      </c>
    </row>
    <row r="442" spans="1:5" x14ac:dyDescent="0.35">
      <c r="A442" s="55">
        <v>441</v>
      </c>
      <c r="B442" s="56">
        <v>45444</v>
      </c>
      <c r="C442">
        <v>10</v>
      </c>
      <c r="E442" s="116">
        <f t="shared" si="6"/>
        <v>6.50536548415604</v>
      </c>
    </row>
    <row r="443" spans="1:5" x14ac:dyDescent="0.35">
      <c r="A443" s="55">
        <v>442</v>
      </c>
      <c r="B443" s="56">
        <v>45444</v>
      </c>
      <c r="C443">
        <v>10</v>
      </c>
      <c r="E443" s="116">
        <f t="shared" si="6"/>
        <v>6.50536548415604</v>
      </c>
    </row>
    <row r="444" spans="1:5" x14ac:dyDescent="0.35">
      <c r="A444" s="55">
        <v>443</v>
      </c>
      <c r="B444" s="56">
        <v>45444</v>
      </c>
      <c r="C444">
        <v>9</v>
      </c>
      <c r="E444" s="116">
        <f t="shared" si="6"/>
        <v>2.4042418886504224</v>
      </c>
    </row>
    <row r="445" spans="1:5" x14ac:dyDescent="0.35">
      <c r="A445" s="55">
        <v>444</v>
      </c>
      <c r="B445" s="56">
        <v>45444</v>
      </c>
      <c r="C445">
        <v>5</v>
      </c>
      <c r="E445" s="116">
        <f t="shared" si="6"/>
        <v>5.9997475066279522</v>
      </c>
    </row>
    <row r="446" spans="1:5" x14ac:dyDescent="0.35">
      <c r="A446" s="55">
        <v>445</v>
      </c>
      <c r="B446" s="56">
        <v>45444</v>
      </c>
      <c r="C446">
        <v>10</v>
      </c>
      <c r="E446" s="116">
        <f t="shared" si="6"/>
        <v>6.50536548415604</v>
      </c>
    </row>
    <row r="447" spans="1:5" x14ac:dyDescent="0.35">
      <c r="B447" s="56"/>
    </row>
    <row r="448" spans="1:5" x14ac:dyDescent="0.35">
      <c r="B448" s="56"/>
    </row>
    <row r="449" spans="2:2" x14ac:dyDescent="0.35">
      <c r="B449" s="56"/>
    </row>
    <row r="450" spans="2:2" x14ac:dyDescent="0.35">
      <c r="B450" s="56"/>
    </row>
    <row r="451" spans="2:2" x14ac:dyDescent="0.35">
      <c r="B451" s="56"/>
    </row>
    <row r="452" spans="2:2" x14ac:dyDescent="0.35">
      <c r="B452" s="56"/>
    </row>
    <row r="453" spans="2:2" x14ac:dyDescent="0.35">
      <c r="B453" s="56"/>
    </row>
    <row r="454" spans="2:2" x14ac:dyDescent="0.35">
      <c r="B454" s="56"/>
    </row>
    <row r="455" spans="2:2" x14ac:dyDescent="0.35">
      <c r="B455" s="56"/>
    </row>
    <row r="456" spans="2:2" x14ac:dyDescent="0.35">
      <c r="B456" s="56"/>
    </row>
    <row r="457" spans="2:2" x14ac:dyDescent="0.35">
      <c r="B457" s="56"/>
    </row>
    <row r="458" spans="2:2" x14ac:dyDescent="0.35">
      <c r="B458" s="56"/>
    </row>
    <row r="459" spans="2:2" x14ac:dyDescent="0.35">
      <c r="B459" s="56"/>
    </row>
    <row r="460" spans="2:2" x14ac:dyDescent="0.35">
      <c r="B460" s="56"/>
    </row>
    <row r="461" spans="2:2" x14ac:dyDescent="0.35">
      <c r="B461" s="56"/>
    </row>
    <row r="462" spans="2:2" x14ac:dyDescent="0.35">
      <c r="B462" s="56"/>
    </row>
    <row r="463" spans="2:2" x14ac:dyDescent="0.35">
      <c r="B463" s="56"/>
    </row>
    <row r="464" spans="2:2" x14ac:dyDescent="0.35">
      <c r="B464" s="56"/>
    </row>
    <row r="465" spans="2:2" x14ac:dyDescent="0.35">
      <c r="B465" s="56"/>
    </row>
    <row r="466" spans="2:2" x14ac:dyDescent="0.35">
      <c r="B466" s="56"/>
    </row>
    <row r="467" spans="2:2" x14ac:dyDescent="0.35">
      <c r="B467" s="56"/>
    </row>
    <row r="468" spans="2:2" x14ac:dyDescent="0.35">
      <c r="B468" s="56"/>
    </row>
    <row r="469" spans="2:2" x14ac:dyDescent="0.35">
      <c r="B469" s="56"/>
    </row>
    <row r="470" spans="2:2" x14ac:dyDescent="0.35">
      <c r="B470" s="56"/>
    </row>
    <row r="471" spans="2:2" x14ac:dyDescent="0.35">
      <c r="B471" s="56"/>
    </row>
    <row r="472" spans="2:2" x14ac:dyDescent="0.35">
      <c r="B472" s="56"/>
    </row>
    <row r="473" spans="2:2" x14ac:dyDescent="0.35">
      <c r="B473" s="56"/>
    </row>
    <row r="474" spans="2:2" x14ac:dyDescent="0.35">
      <c r="B474" s="56"/>
    </row>
    <row r="475" spans="2:2" x14ac:dyDescent="0.35">
      <c r="B475" s="56"/>
    </row>
    <row r="476" spans="2:2" x14ac:dyDescent="0.35">
      <c r="B476" s="56"/>
    </row>
    <row r="477" spans="2:2" x14ac:dyDescent="0.35">
      <c r="B477" s="56"/>
    </row>
    <row r="478" spans="2:2" x14ac:dyDescent="0.35">
      <c r="B478" s="56"/>
    </row>
    <row r="479" spans="2:2" x14ac:dyDescent="0.35">
      <c r="B479" s="56"/>
    </row>
    <row r="480" spans="2:2" x14ac:dyDescent="0.35">
      <c r="B480" s="56"/>
    </row>
    <row r="481" spans="2:2" x14ac:dyDescent="0.35">
      <c r="B481" s="56"/>
    </row>
    <row r="482" spans="2:2" x14ac:dyDescent="0.35">
      <c r="B482" s="56"/>
    </row>
    <row r="483" spans="2:2" x14ac:dyDescent="0.35">
      <c r="B483" s="56"/>
    </row>
    <row r="484" spans="2:2" x14ac:dyDescent="0.35">
      <c r="B484" s="56"/>
    </row>
    <row r="485" spans="2:2" x14ac:dyDescent="0.35">
      <c r="B485" s="56"/>
    </row>
    <row r="486" spans="2:2" x14ac:dyDescent="0.35">
      <c r="B486" s="56"/>
    </row>
    <row r="487" spans="2:2" x14ac:dyDescent="0.35">
      <c r="B487" s="56"/>
    </row>
    <row r="488" spans="2:2" x14ac:dyDescent="0.35">
      <c r="B488" s="56"/>
    </row>
    <row r="489" spans="2:2" x14ac:dyDescent="0.35">
      <c r="B489" s="56"/>
    </row>
    <row r="490" spans="2:2" x14ac:dyDescent="0.35">
      <c r="B490" s="56"/>
    </row>
    <row r="491" spans="2:2" x14ac:dyDescent="0.35">
      <c r="B491" s="56"/>
    </row>
    <row r="492" spans="2:2" x14ac:dyDescent="0.35">
      <c r="B492" s="56"/>
    </row>
    <row r="493" spans="2:2" x14ac:dyDescent="0.35">
      <c r="B493" s="56"/>
    </row>
    <row r="494" spans="2:2" x14ac:dyDescent="0.35">
      <c r="B494" s="56"/>
    </row>
    <row r="495" spans="2:2" x14ac:dyDescent="0.35">
      <c r="B495" s="56"/>
    </row>
    <row r="496" spans="2:2" x14ac:dyDescent="0.35">
      <c r="B496" s="56"/>
    </row>
    <row r="497" spans="2:2" x14ac:dyDescent="0.35">
      <c r="B497" s="56"/>
    </row>
    <row r="498" spans="2:2" x14ac:dyDescent="0.35">
      <c r="B498" s="56"/>
    </row>
    <row r="499" spans="2:2" x14ac:dyDescent="0.35">
      <c r="B499" s="56"/>
    </row>
    <row r="500" spans="2:2" x14ac:dyDescent="0.35">
      <c r="B500" s="56"/>
    </row>
    <row r="501" spans="2:2" x14ac:dyDescent="0.35">
      <c r="B501" s="56"/>
    </row>
    <row r="502" spans="2:2" x14ac:dyDescent="0.35">
      <c r="B502" s="56"/>
    </row>
    <row r="503" spans="2:2" x14ac:dyDescent="0.35">
      <c r="B503" s="56"/>
    </row>
    <row r="504" spans="2:2" x14ac:dyDescent="0.35">
      <c r="B504" s="56"/>
    </row>
    <row r="505" spans="2:2" x14ac:dyDescent="0.35">
      <c r="B505" s="56"/>
    </row>
    <row r="506" spans="2:2" x14ac:dyDescent="0.35">
      <c r="B506" s="56"/>
    </row>
    <row r="507" spans="2:2" x14ac:dyDescent="0.35">
      <c r="B507" s="56"/>
    </row>
    <row r="508" spans="2:2" x14ac:dyDescent="0.35">
      <c r="B508" s="56"/>
    </row>
    <row r="509" spans="2:2" x14ac:dyDescent="0.35">
      <c r="B509" s="56"/>
    </row>
    <row r="510" spans="2:2" x14ac:dyDescent="0.35">
      <c r="B510" s="56"/>
    </row>
    <row r="511" spans="2:2" x14ac:dyDescent="0.35">
      <c r="B511" s="56"/>
    </row>
    <row r="512" spans="2:2" x14ac:dyDescent="0.35">
      <c r="B512" s="56"/>
    </row>
    <row r="513" spans="2:2" x14ac:dyDescent="0.35">
      <c r="B513" s="56"/>
    </row>
    <row r="514" spans="2:2" x14ac:dyDescent="0.35">
      <c r="B514" s="56"/>
    </row>
    <row r="515" spans="2:2" x14ac:dyDescent="0.35">
      <c r="B515" s="56"/>
    </row>
    <row r="516" spans="2:2" x14ac:dyDescent="0.35">
      <c r="B516" s="56"/>
    </row>
    <row r="517" spans="2:2" x14ac:dyDescent="0.35">
      <c r="B517" s="56"/>
    </row>
    <row r="518" spans="2:2" x14ac:dyDescent="0.35">
      <c r="B518" s="56"/>
    </row>
    <row r="519" spans="2:2" x14ac:dyDescent="0.35">
      <c r="B519" s="56"/>
    </row>
    <row r="520" spans="2:2" x14ac:dyDescent="0.35">
      <c r="B520" s="56"/>
    </row>
    <row r="521" spans="2:2" x14ac:dyDescent="0.35">
      <c r="B521" s="56"/>
    </row>
    <row r="522" spans="2:2" x14ac:dyDescent="0.35">
      <c r="B522" s="56"/>
    </row>
    <row r="523" spans="2:2" x14ac:dyDescent="0.35">
      <c r="B523" s="56"/>
    </row>
    <row r="524" spans="2:2" x14ac:dyDescent="0.35">
      <c r="B524" s="56"/>
    </row>
    <row r="525" spans="2:2" x14ac:dyDescent="0.35">
      <c r="B525" s="56"/>
    </row>
    <row r="526" spans="2:2" x14ac:dyDescent="0.35">
      <c r="B526" s="56"/>
    </row>
    <row r="527" spans="2:2" x14ac:dyDescent="0.35">
      <c r="B527" s="56"/>
    </row>
    <row r="528" spans="2:2" x14ac:dyDescent="0.35">
      <c r="B528" s="56"/>
    </row>
    <row r="529" spans="2:2" x14ac:dyDescent="0.35">
      <c r="B529" s="56"/>
    </row>
    <row r="530" spans="2:2" x14ac:dyDescent="0.35">
      <c r="B530" s="56"/>
    </row>
    <row r="531" spans="2:2" x14ac:dyDescent="0.35">
      <c r="B531" s="56"/>
    </row>
    <row r="532" spans="2:2" x14ac:dyDescent="0.35">
      <c r="B532" s="56"/>
    </row>
    <row r="533" spans="2:2" x14ac:dyDescent="0.35">
      <c r="B533" s="56"/>
    </row>
    <row r="534" spans="2:2" x14ac:dyDescent="0.35">
      <c r="B534" s="56"/>
    </row>
    <row r="535" spans="2:2" x14ac:dyDescent="0.35">
      <c r="B535" s="56"/>
    </row>
    <row r="536" spans="2:2" x14ac:dyDescent="0.35">
      <c r="B536" s="56"/>
    </row>
    <row r="537" spans="2:2" x14ac:dyDescent="0.35">
      <c r="B537" s="56"/>
    </row>
    <row r="538" spans="2:2" x14ac:dyDescent="0.35">
      <c r="B538" s="56"/>
    </row>
    <row r="539" spans="2:2" x14ac:dyDescent="0.35">
      <c r="B539" s="56"/>
    </row>
    <row r="540" spans="2:2" x14ac:dyDescent="0.35">
      <c r="B540" s="56"/>
    </row>
    <row r="541" spans="2:2" x14ac:dyDescent="0.35">
      <c r="B541" s="56"/>
    </row>
    <row r="542" spans="2:2" x14ac:dyDescent="0.35">
      <c r="B542" s="56"/>
    </row>
    <row r="543" spans="2:2" x14ac:dyDescent="0.35">
      <c r="B543" s="56"/>
    </row>
    <row r="544" spans="2:2" x14ac:dyDescent="0.35">
      <c r="B544" s="56"/>
    </row>
    <row r="545" spans="2:2" x14ac:dyDescent="0.35">
      <c r="B545" s="56"/>
    </row>
    <row r="546" spans="2:2" x14ac:dyDescent="0.35">
      <c r="B546" s="56"/>
    </row>
    <row r="547" spans="2:2" x14ac:dyDescent="0.35">
      <c r="B547" s="56"/>
    </row>
    <row r="548" spans="2:2" x14ac:dyDescent="0.35">
      <c r="B548" s="56"/>
    </row>
    <row r="549" spans="2:2" x14ac:dyDescent="0.35">
      <c r="B549" s="56"/>
    </row>
    <row r="550" spans="2:2" x14ac:dyDescent="0.35">
      <c r="B550" s="56"/>
    </row>
    <row r="551" spans="2:2" x14ac:dyDescent="0.35">
      <c r="B551" s="56"/>
    </row>
    <row r="552" spans="2:2" x14ac:dyDescent="0.35">
      <c r="B552" s="56"/>
    </row>
    <row r="553" spans="2:2" x14ac:dyDescent="0.35">
      <c r="B553" s="56"/>
    </row>
    <row r="554" spans="2:2" x14ac:dyDescent="0.35">
      <c r="B554" s="56"/>
    </row>
    <row r="555" spans="2:2" x14ac:dyDescent="0.35">
      <c r="B555" s="56"/>
    </row>
    <row r="556" spans="2:2" x14ac:dyDescent="0.35">
      <c r="B556" s="56"/>
    </row>
    <row r="557" spans="2:2" x14ac:dyDescent="0.35">
      <c r="B557" s="56"/>
    </row>
    <row r="558" spans="2:2" x14ac:dyDescent="0.35">
      <c r="B558" s="56"/>
    </row>
    <row r="559" spans="2:2" x14ac:dyDescent="0.35">
      <c r="B559" s="56"/>
    </row>
    <row r="560" spans="2:2" x14ac:dyDescent="0.35">
      <c r="B560" s="56"/>
    </row>
    <row r="561" spans="2:2" x14ac:dyDescent="0.35">
      <c r="B561" s="56"/>
    </row>
    <row r="562" spans="2:2" x14ac:dyDescent="0.35">
      <c r="B562" s="56"/>
    </row>
    <row r="563" spans="2:2" x14ac:dyDescent="0.35">
      <c r="B563" s="56"/>
    </row>
    <row r="564" spans="2:2" x14ac:dyDescent="0.35">
      <c r="B564" s="56"/>
    </row>
    <row r="565" spans="2:2" x14ac:dyDescent="0.35">
      <c r="B565" s="56"/>
    </row>
    <row r="566" spans="2:2" x14ac:dyDescent="0.35">
      <c r="B566" s="56"/>
    </row>
    <row r="567" spans="2:2" x14ac:dyDescent="0.35">
      <c r="B567" s="56"/>
    </row>
    <row r="568" spans="2:2" x14ac:dyDescent="0.35">
      <c r="B568" s="56"/>
    </row>
    <row r="569" spans="2:2" x14ac:dyDescent="0.35">
      <c r="B569" s="56"/>
    </row>
    <row r="570" spans="2:2" x14ac:dyDescent="0.35">
      <c r="B570" s="56"/>
    </row>
    <row r="571" spans="2:2" x14ac:dyDescent="0.35">
      <c r="B571" s="56"/>
    </row>
    <row r="572" spans="2:2" x14ac:dyDescent="0.35">
      <c r="B572" s="56"/>
    </row>
    <row r="573" spans="2:2" x14ac:dyDescent="0.35">
      <c r="B573" s="56"/>
    </row>
    <row r="574" spans="2:2" x14ac:dyDescent="0.35">
      <c r="B574" s="56"/>
    </row>
    <row r="575" spans="2:2" x14ac:dyDescent="0.35">
      <c r="B575" s="56"/>
    </row>
    <row r="576" spans="2:2" x14ac:dyDescent="0.35">
      <c r="B576" s="56"/>
    </row>
    <row r="577" spans="2:2" x14ac:dyDescent="0.35">
      <c r="B577" s="56"/>
    </row>
    <row r="578" spans="2:2" x14ac:dyDescent="0.35">
      <c r="B578" s="56"/>
    </row>
    <row r="579" spans="2:2" x14ac:dyDescent="0.35">
      <c r="B579" s="56"/>
    </row>
    <row r="580" spans="2:2" x14ac:dyDescent="0.35">
      <c r="B580" s="56"/>
    </row>
    <row r="581" spans="2:2" x14ac:dyDescent="0.35">
      <c r="B581" s="56"/>
    </row>
    <row r="582" spans="2:2" x14ac:dyDescent="0.35">
      <c r="B582" s="56"/>
    </row>
    <row r="583" spans="2:2" x14ac:dyDescent="0.35">
      <c r="B583" s="56"/>
    </row>
    <row r="584" spans="2:2" x14ac:dyDescent="0.35">
      <c r="B584" s="56"/>
    </row>
    <row r="585" spans="2:2" x14ac:dyDescent="0.35">
      <c r="B585" s="56"/>
    </row>
    <row r="586" spans="2:2" x14ac:dyDescent="0.35">
      <c r="B586" s="56"/>
    </row>
    <row r="587" spans="2:2" x14ac:dyDescent="0.35">
      <c r="B587" s="56"/>
    </row>
    <row r="588" spans="2:2" x14ac:dyDescent="0.35">
      <c r="B588" s="56"/>
    </row>
    <row r="589" spans="2:2" x14ac:dyDescent="0.35">
      <c r="B589" s="56"/>
    </row>
    <row r="590" spans="2:2" x14ac:dyDescent="0.35">
      <c r="B590" s="56"/>
    </row>
    <row r="591" spans="2:2" x14ac:dyDescent="0.35">
      <c r="B591" s="56"/>
    </row>
    <row r="592" spans="2:2" x14ac:dyDescent="0.35">
      <c r="B592" s="56"/>
    </row>
    <row r="593" spans="2:2" x14ac:dyDescent="0.35">
      <c r="B593" s="56"/>
    </row>
    <row r="594" spans="2:2" x14ac:dyDescent="0.35">
      <c r="B594" s="56"/>
    </row>
    <row r="595" spans="2:2" x14ac:dyDescent="0.35">
      <c r="B595" s="56"/>
    </row>
    <row r="596" spans="2:2" x14ac:dyDescent="0.35">
      <c r="B596" s="56"/>
    </row>
    <row r="597" spans="2:2" x14ac:dyDescent="0.35">
      <c r="B597" s="56"/>
    </row>
    <row r="598" spans="2:2" x14ac:dyDescent="0.35">
      <c r="B598" s="56"/>
    </row>
    <row r="599" spans="2:2" x14ac:dyDescent="0.35">
      <c r="B599" s="56"/>
    </row>
    <row r="600" spans="2:2" x14ac:dyDescent="0.35">
      <c r="B600" s="56"/>
    </row>
    <row r="601" spans="2:2" x14ac:dyDescent="0.35">
      <c r="B601" s="56"/>
    </row>
    <row r="602" spans="2:2" x14ac:dyDescent="0.35">
      <c r="B602" s="56"/>
    </row>
    <row r="603" spans="2:2" x14ac:dyDescent="0.35">
      <c r="B603" s="56"/>
    </row>
    <row r="604" spans="2:2" x14ac:dyDescent="0.35">
      <c r="B604" s="56"/>
    </row>
    <row r="605" spans="2:2" x14ac:dyDescent="0.35">
      <c r="B605" s="56"/>
    </row>
    <row r="606" spans="2:2" x14ac:dyDescent="0.35">
      <c r="B606" s="56"/>
    </row>
    <row r="607" spans="2:2" x14ac:dyDescent="0.35">
      <c r="B607" s="56"/>
    </row>
    <row r="608" spans="2:2" x14ac:dyDescent="0.35">
      <c r="B608" s="56"/>
    </row>
    <row r="609" spans="2:2" x14ac:dyDescent="0.35">
      <c r="B609" s="56"/>
    </row>
    <row r="610" spans="2:2" x14ac:dyDescent="0.35">
      <c r="B610" s="56"/>
    </row>
    <row r="611" spans="2:2" x14ac:dyDescent="0.35">
      <c r="B611" s="56"/>
    </row>
    <row r="612" spans="2:2" x14ac:dyDescent="0.35">
      <c r="B612" s="56"/>
    </row>
    <row r="613" spans="2:2" x14ac:dyDescent="0.35">
      <c r="B613" s="56"/>
    </row>
    <row r="614" spans="2:2" x14ac:dyDescent="0.35">
      <c r="B614" s="56"/>
    </row>
    <row r="615" spans="2:2" x14ac:dyDescent="0.35">
      <c r="B615" s="56"/>
    </row>
    <row r="616" spans="2:2" x14ac:dyDescent="0.35">
      <c r="B616" s="56"/>
    </row>
    <row r="617" spans="2:2" x14ac:dyDescent="0.35">
      <c r="B617" s="56"/>
    </row>
    <row r="618" spans="2:2" x14ac:dyDescent="0.35">
      <c r="B618" s="56"/>
    </row>
    <row r="619" spans="2:2" x14ac:dyDescent="0.35">
      <c r="B619" s="56"/>
    </row>
    <row r="620" spans="2:2" x14ac:dyDescent="0.35">
      <c r="B620" s="56"/>
    </row>
    <row r="621" spans="2:2" x14ac:dyDescent="0.35">
      <c r="B621" s="56"/>
    </row>
    <row r="622" spans="2:2" x14ac:dyDescent="0.35">
      <c r="B622" s="56"/>
    </row>
    <row r="623" spans="2:2" x14ac:dyDescent="0.35">
      <c r="B623" s="56"/>
    </row>
    <row r="624" spans="2:2" x14ac:dyDescent="0.35">
      <c r="B624" s="56"/>
    </row>
    <row r="625" spans="2:2" x14ac:dyDescent="0.35">
      <c r="B625" s="56"/>
    </row>
    <row r="626" spans="2:2" x14ac:dyDescent="0.35">
      <c r="B626" s="56"/>
    </row>
    <row r="627" spans="2:2" x14ac:dyDescent="0.35">
      <c r="B627" s="56"/>
    </row>
    <row r="628" spans="2:2" x14ac:dyDescent="0.35">
      <c r="B628" s="56"/>
    </row>
    <row r="629" spans="2:2" x14ac:dyDescent="0.35">
      <c r="B629" s="56"/>
    </row>
    <row r="630" spans="2:2" x14ac:dyDescent="0.35">
      <c r="B630" s="56"/>
    </row>
    <row r="631" spans="2:2" x14ac:dyDescent="0.35">
      <c r="B631" s="56"/>
    </row>
    <row r="632" spans="2:2" x14ac:dyDescent="0.35">
      <c r="B632" s="56"/>
    </row>
    <row r="633" spans="2:2" x14ac:dyDescent="0.35">
      <c r="B633" s="56"/>
    </row>
    <row r="634" spans="2:2" x14ac:dyDescent="0.35">
      <c r="B634" s="56"/>
    </row>
    <row r="635" spans="2:2" x14ac:dyDescent="0.35">
      <c r="B635" s="56"/>
    </row>
    <row r="636" spans="2:2" x14ac:dyDescent="0.35">
      <c r="B636" s="56"/>
    </row>
    <row r="637" spans="2:2" x14ac:dyDescent="0.35">
      <c r="B637" s="56"/>
    </row>
    <row r="638" spans="2:2" x14ac:dyDescent="0.35">
      <c r="B638" s="56"/>
    </row>
    <row r="639" spans="2:2" x14ac:dyDescent="0.35">
      <c r="B639" s="56"/>
    </row>
    <row r="640" spans="2:2" x14ac:dyDescent="0.35">
      <c r="B640" s="56"/>
    </row>
    <row r="641" spans="2:2" x14ac:dyDescent="0.35">
      <c r="B641" s="56"/>
    </row>
    <row r="642" spans="2:2" x14ac:dyDescent="0.35">
      <c r="B642" s="56"/>
    </row>
    <row r="643" spans="2:2" x14ac:dyDescent="0.35">
      <c r="B643" s="56"/>
    </row>
    <row r="644" spans="2:2" x14ac:dyDescent="0.35">
      <c r="B644" s="56"/>
    </row>
    <row r="645" spans="2:2" x14ac:dyDescent="0.35">
      <c r="B645" s="56"/>
    </row>
    <row r="646" spans="2:2" x14ac:dyDescent="0.35">
      <c r="B646" s="56"/>
    </row>
    <row r="647" spans="2:2" x14ac:dyDescent="0.35">
      <c r="B647" s="56"/>
    </row>
    <row r="648" spans="2:2" x14ac:dyDescent="0.35">
      <c r="B648" s="56"/>
    </row>
    <row r="649" spans="2:2" x14ac:dyDescent="0.35">
      <c r="B649" s="56"/>
    </row>
    <row r="650" spans="2:2" x14ac:dyDescent="0.35">
      <c r="B650" s="56"/>
    </row>
    <row r="651" spans="2:2" x14ac:dyDescent="0.35">
      <c r="B651" s="56"/>
    </row>
    <row r="652" spans="2:2" x14ac:dyDescent="0.35">
      <c r="B652" s="56"/>
    </row>
    <row r="653" spans="2:2" x14ac:dyDescent="0.35">
      <c r="B653" s="56"/>
    </row>
    <row r="654" spans="2:2" x14ac:dyDescent="0.35">
      <c r="B654" s="56"/>
    </row>
    <row r="655" spans="2:2" x14ac:dyDescent="0.35">
      <c r="B655" s="56"/>
    </row>
    <row r="656" spans="2:2" x14ac:dyDescent="0.35">
      <c r="B656" s="56"/>
    </row>
    <row r="657" spans="2:2" x14ac:dyDescent="0.35">
      <c r="B657" s="56"/>
    </row>
    <row r="658" spans="2:2" x14ac:dyDescent="0.35">
      <c r="B658" s="56"/>
    </row>
    <row r="659" spans="2:2" x14ac:dyDescent="0.35">
      <c r="B659" s="56"/>
    </row>
    <row r="660" spans="2:2" x14ac:dyDescent="0.35">
      <c r="B660" s="56"/>
    </row>
    <row r="661" spans="2:2" x14ac:dyDescent="0.35">
      <c r="B661" s="56"/>
    </row>
    <row r="662" spans="2:2" x14ac:dyDescent="0.35">
      <c r="B662" s="56"/>
    </row>
    <row r="663" spans="2:2" x14ac:dyDescent="0.35">
      <c r="B663" s="56"/>
    </row>
    <row r="664" spans="2:2" x14ac:dyDescent="0.35">
      <c r="B664" s="56"/>
    </row>
    <row r="665" spans="2:2" x14ac:dyDescent="0.35">
      <c r="B665" s="56"/>
    </row>
    <row r="666" spans="2:2" x14ac:dyDescent="0.35">
      <c r="B666" s="56"/>
    </row>
    <row r="667" spans="2:2" x14ac:dyDescent="0.35">
      <c r="B667" s="56"/>
    </row>
    <row r="668" spans="2:2" x14ac:dyDescent="0.35">
      <c r="B668" s="56"/>
    </row>
    <row r="669" spans="2:2" x14ac:dyDescent="0.35">
      <c r="B669" s="56"/>
    </row>
    <row r="670" spans="2:2" x14ac:dyDescent="0.35">
      <c r="B670" s="56"/>
    </row>
    <row r="671" spans="2:2" x14ac:dyDescent="0.35">
      <c r="B671" s="56"/>
    </row>
    <row r="672" spans="2:2" x14ac:dyDescent="0.35">
      <c r="B672" s="56"/>
    </row>
    <row r="673" spans="2:2" x14ac:dyDescent="0.35">
      <c r="B673" s="56"/>
    </row>
    <row r="674" spans="2:2" x14ac:dyDescent="0.35">
      <c r="B674" s="56"/>
    </row>
    <row r="675" spans="2:2" x14ac:dyDescent="0.35">
      <c r="B675" s="56"/>
    </row>
    <row r="676" spans="2:2" x14ac:dyDescent="0.35">
      <c r="B676" s="56"/>
    </row>
    <row r="677" spans="2:2" x14ac:dyDescent="0.35">
      <c r="B677" s="56"/>
    </row>
    <row r="678" spans="2:2" x14ac:dyDescent="0.35">
      <c r="B678" s="56"/>
    </row>
    <row r="679" spans="2:2" x14ac:dyDescent="0.35">
      <c r="B679" s="56"/>
    </row>
    <row r="680" spans="2:2" x14ac:dyDescent="0.35">
      <c r="B680" s="56"/>
    </row>
    <row r="681" spans="2:2" x14ac:dyDescent="0.35">
      <c r="B681" s="56"/>
    </row>
    <row r="682" spans="2:2" x14ac:dyDescent="0.35">
      <c r="B682" s="56"/>
    </row>
    <row r="683" spans="2:2" x14ac:dyDescent="0.35">
      <c r="B683" s="56"/>
    </row>
    <row r="684" spans="2:2" x14ac:dyDescent="0.35">
      <c r="B684" s="56"/>
    </row>
    <row r="685" spans="2:2" x14ac:dyDescent="0.35">
      <c r="B685" s="56"/>
    </row>
    <row r="686" spans="2:2" x14ac:dyDescent="0.35">
      <c r="B686" s="56"/>
    </row>
    <row r="687" spans="2:2" x14ac:dyDescent="0.35">
      <c r="B687" s="56"/>
    </row>
    <row r="688" spans="2:2" x14ac:dyDescent="0.35">
      <c r="B688" s="56"/>
    </row>
    <row r="689" spans="2:2" x14ac:dyDescent="0.35">
      <c r="B689" s="56"/>
    </row>
    <row r="690" spans="2:2" x14ac:dyDescent="0.35">
      <c r="B690" s="56"/>
    </row>
    <row r="691" spans="2:2" x14ac:dyDescent="0.35">
      <c r="B691" s="56"/>
    </row>
    <row r="692" spans="2:2" x14ac:dyDescent="0.35">
      <c r="B692" s="56"/>
    </row>
    <row r="693" spans="2:2" x14ac:dyDescent="0.35">
      <c r="B693" s="56"/>
    </row>
    <row r="694" spans="2:2" x14ac:dyDescent="0.35">
      <c r="B694" s="56"/>
    </row>
    <row r="695" spans="2:2" x14ac:dyDescent="0.35">
      <c r="B695" s="56"/>
    </row>
    <row r="696" spans="2:2" x14ac:dyDescent="0.35">
      <c r="B696" s="56"/>
    </row>
    <row r="697" spans="2:2" x14ac:dyDescent="0.35">
      <c r="B697" s="56"/>
    </row>
    <row r="698" spans="2:2" x14ac:dyDescent="0.35">
      <c r="B698" s="56"/>
    </row>
    <row r="699" spans="2:2" x14ac:dyDescent="0.35">
      <c r="B699" s="56"/>
    </row>
    <row r="700" spans="2:2" x14ac:dyDescent="0.35">
      <c r="B700" s="56"/>
    </row>
    <row r="701" spans="2:2" x14ac:dyDescent="0.35">
      <c r="B701" s="56"/>
    </row>
    <row r="702" spans="2:2" x14ac:dyDescent="0.35">
      <c r="B702" s="56"/>
    </row>
    <row r="703" spans="2:2" x14ac:dyDescent="0.35">
      <c r="B703" s="56"/>
    </row>
    <row r="704" spans="2:2" x14ac:dyDescent="0.35">
      <c r="B704" s="56"/>
    </row>
    <row r="705" spans="2:2" x14ac:dyDescent="0.35">
      <c r="B705" s="56"/>
    </row>
    <row r="706" spans="2:2" x14ac:dyDescent="0.35">
      <c r="B706" s="56"/>
    </row>
    <row r="707" spans="2:2" x14ac:dyDescent="0.35">
      <c r="B707" s="56"/>
    </row>
    <row r="708" spans="2:2" x14ac:dyDescent="0.35">
      <c r="B708" s="56"/>
    </row>
    <row r="709" spans="2:2" x14ac:dyDescent="0.35">
      <c r="B709" s="56"/>
    </row>
    <row r="710" spans="2:2" x14ac:dyDescent="0.35">
      <c r="B710" s="56"/>
    </row>
    <row r="711" spans="2:2" x14ac:dyDescent="0.35">
      <c r="B711" s="56"/>
    </row>
    <row r="712" spans="2:2" x14ac:dyDescent="0.35">
      <c r="B712" s="56"/>
    </row>
    <row r="713" spans="2:2" x14ac:dyDescent="0.35">
      <c r="B713" s="56"/>
    </row>
    <row r="714" spans="2:2" x14ac:dyDescent="0.35">
      <c r="B714" s="56"/>
    </row>
    <row r="715" spans="2:2" x14ac:dyDescent="0.35">
      <c r="B715" s="56"/>
    </row>
    <row r="716" spans="2:2" x14ac:dyDescent="0.35">
      <c r="B716" s="56"/>
    </row>
    <row r="717" spans="2:2" x14ac:dyDescent="0.35">
      <c r="B717" s="56"/>
    </row>
    <row r="718" spans="2:2" x14ac:dyDescent="0.35">
      <c r="B718" s="56"/>
    </row>
    <row r="719" spans="2:2" x14ac:dyDescent="0.35">
      <c r="B719" s="56"/>
    </row>
    <row r="720" spans="2:2" x14ac:dyDescent="0.35">
      <c r="B720" s="56"/>
    </row>
    <row r="721" spans="2:2" x14ac:dyDescent="0.35">
      <c r="B721" s="56"/>
    </row>
    <row r="722" spans="2:2" x14ac:dyDescent="0.35">
      <c r="B722" s="56"/>
    </row>
    <row r="723" spans="2:2" x14ac:dyDescent="0.35">
      <c r="B723" s="56"/>
    </row>
    <row r="724" spans="2:2" x14ac:dyDescent="0.35">
      <c r="B724" s="56"/>
    </row>
    <row r="725" spans="2:2" x14ac:dyDescent="0.35">
      <c r="B725" s="56"/>
    </row>
    <row r="726" spans="2:2" x14ac:dyDescent="0.35">
      <c r="B726" s="56"/>
    </row>
    <row r="727" spans="2:2" x14ac:dyDescent="0.35">
      <c r="B727" s="56"/>
    </row>
    <row r="728" spans="2:2" x14ac:dyDescent="0.35">
      <c r="B728" s="56"/>
    </row>
    <row r="729" spans="2:2" x14ac:dyDescent="0.35">
      <c r="B729" s="56"/>
    </row>
    <row r="730" spans="2:2" x14ac:dyDescent="0.35">
      <c r="B730" s="56"/>
    </row>
    <row r="731" spans="2:2" x14ac:dyDescent="0.35">
      <c r="B731" s="56"/>
    </row>
    <row r="732" spans="2:2" x14ac:dyDescent="0.35">
      <c r="B732" s="56"/>
    </row>
    <row r="733" spans="2:2" x14ac:dyDescent="0.35">
      <c r="B733" s="56"/>
    </row>
    <row r="734" spans="2:2" x14ac:dyDescent="0.35">
      <c r="B734" s="56"/>
    </row>
    <row r="735" spans="2:2" x14ac:dyDescent="0.35">
      <c r="B735" s="56"/>
    </row>
    <row r="736" spans="2:2" x14ac:dyDescent="0.35">
      <c r="B736" s="56"/>
    </row>
    <row r="737" spans="2:2" x14ac:dyDescent="0.35">
      <c r="B737" s="56"/>
    </row>
    <row r="738" spans="2:2" x14ac:dyDescent="0.35">
      <c r="B738" s="56"/>
    </row>
    <row r="739" spans="2:2" x14ac:dyDescent="0.35">
      <c r="B739" s="56"/>
    </row>
    <row r="740" spans="2:2" x14ac:dyDescent="0.35">
      <c r="B740" s="56"/>
    </row>
    <row r="741" spans="2:2" x14ac:dyDescent="0.35">
      <c r="B741" s="56"/>
    </row>
    <row r="742" spans="2:2" x14ac:dyDescent="0.35">
      <c r="B742" s="56"/>
    </row>
    <row r="743" spans="2:2" x14ac:dyDescent="0.35">
      <c r="B743" s="56"/>
    </row>
    <row r="744" spans="2:2" x14ac:dyDescent="0.35">
      <c r="B744" s="56"/>
    </row>
    <row r="745" spans="2:2" x14ac:dyDescent="0.35">
      <c r="B745" s="56"/>
    </row>
    <row r="746" spans="2:2" x14ac:dyDescent="0.35">
      <c r="B746" s="56"/>
    </row>
    <row r="747" spans="2:2" x14ac:dyDescent="0.35">
      <c r="B747" s="56"/>
    </row>
    <row r="748" spans="2:2" x14ac:dyDescent="0.35">
      <c r="B748" s="56"/>
    </row>
    <row r="749" spans="2:2" x14ac:dyDescent="0.35">
      <c r="B749" s="56"/>
    </row>
    <row r="750" spans="2:2" x14ac:dyDescent="0.35">
      <c r="B750" s="56"/>
    </row>
    <row r="751" spans="2:2" x14ac:dyDescent="0.35">
      <c r="B751" s="56"/>
    </row>
    <row r="752" spans="2:2" x14ac:dyDescent="0.35">
      <c r="B752" s="56"/>
    </row>
    <row r="753" spans="2:2" x14ac:dyDescent="0.35">
      <c r="B753" s="56"/>
    </row>
    <row r="754" spans="2:2" x14ac:dyDescent="0.35">
      <c r="B754" s="56"/>
    </row>
    <row r="755" spans="2:2" x14ac:dyDescent="0.35">
      <c r="B755" s="56"/>
    </row>
    <row r="756" spans="2:2" x14ac:dyDescent="0.35">
      <c r="B756" s="56"/>
    </row>
    <row r="757" spans="2:2" x14ac:dyDescent="0.35">
      <c r="B757" s="56"/>
    </row>
    <row r="758" spans="2:2" x14ac:dyDescent="0.35">
      <c r="B758" s="56"/>
    </row>
    <row r="759" spans="2:2" x14ac:dyDescent="0.35">
      <c r="B759" s="56"/>
    </row>
    <row r="760" spans="2:2" x14ac:dyDescent="0.35">
      <c r="B760" s="56"/>
    </row>
    <row r="761" spans="2:2" x14ac:dyDescent="0.35">
      <c r="B761" s="56"/>
    </row>
    <row r="762" spans="2:2" x14ac:dyDescent="0.35">
      <c r="B762" s="56"/>
    </row>
    <row r="763" spans="2:2" x14ac:dyDescent="0.35">
      <c r="B763" s="56"/>
    </row>
    <row r="764" spans="2:2" x14ac:dyDescent="0.35">
      <c r="B764" s="56"/>
    </row>
    <row r="765" spans="2:2" x14ac:dyDescent="0.35">
      <c r="B765" s="56"/>
    </row>
    <row r="766" spans="2:2" x14ac:dyDescent="0.35">
      <c r="B766" s="56"/>
    </row>
    <row r="767" spans="2:2" x14ac:dyDescent="0.35">
      <c r="B767" s="56"/>
    </row>
    <row r="768" spans="2:2" x14ac:dyDescent="0.35">
      <c r="B768" s="56"/>
    </row>
    <row r="769" spans="2:2" x14ac:dyDescent="0.35">
      <c r="B769" s="56"/>
    </row>
    <row r="770" spans="2:2" x14ac:dyDescent="0.35">
      <c r="B770" s="56"/>
    </row>
    <row r="771" spans="2:2" x14ac:dyDescent="0.35">
      <c r="B771" s="56"/>
    </row>
    <row r="772" spans="2:2" x14ac:dyDescent="0.35">
      <c r="B772" s="56"/>
    </row>
    <row r="773" spans="2:2" x14ac:dyDescent="0.35">
      <c r="B773" s="56"/>
    </row>
    <row r="774" spans="2:2" x14ac:dyDescent="0.35">
      <c r="B774" s="56"/>
    </row>
    <row r="775" spans="2:2" x14ac:dyDescent="0.35">
      <c r="B775" s="56"/>
    </row>
    <row r="776" spans="2:2" x14ac:dyDescent="0.35">
      <c r="B776" s="56"/>
    </row>
    <row r="777" spans="2:2" x14ac:dyDescent="0.35">
      <c r="B777" s="56"/>
    </row>
    <row r="778" spans="2:2" x14ac:dyDescent="0.35">
      <c r="B778" s="56"/>
    </row>
    <row r="779" spans="2:2" x14ac:dyDescent="0.35">
      <c r="B779" s="56"/>
    </row>
    <row r="780" spans="2:2" x14ac:dyDescent="0.35">
      <c r="B780" s="56"/>
    </row>
    <row r="781" spans="2:2" x14ac:dyDescent="0.35">
      <c r="B781" s="56"/>
    </row>
    <row r="782" spans="2:2" x14ac:dyDescent="0.35">
      <c r="B782" s="56"/>
    </row>
    <row r="783" spans="2:2" x14ac:dyDescent="0.35">
      <c r="B783" s="56"/>
    </row>
    <row r="784" spans="2:2" x14ac:dyDescent="0.35">
      <c r="B784" s="56"/>
    </row>
    <row r="785" spans="2:2" x14ac:dyDescent="0.35">
      <c r="B785" s="56"/>
    </row>
    <row r="786" spans="2:2" x14ac:dyDescent="0.35">
      <c r="B786" s="56"/>
    </row>
    <row r="787" spans="2:2" x14ac:dyDescent="0.35">
      <c r="B787" s="56"/>
    </row>
    <row r="788" spans="2:2" x14ac:dyDescent="0.35">
      <c r="B788" s="56"/>
    </row>
    <row r="789" spans="2:2" x14ac:dyDescent="0.35">
      <c r="B789" s="56"/>
    </row>
    <row r="790" spans="2:2" x14ac:dyDescent="0.35">
      <c r="B790" s="56"/>
    </row>
    <row r="791" spans="2:2" x14ac:dyDescent="0.35">
      <c r="B791" s="56"/>
    </row>
    <row r="792" spans="2:2" x14ac:dyDescent="0.35">
      <c r="B792" s="56"/>
    </row>
    <row r="793" spans="2:2" x14ac:dyDescent="0.35">
      <c r="B793" s="56"/>
    </row>
    <row r="794" spans="2:2" x14ac:dyDescent="0.35">
      <c r="B794" s="56"/>
    </row>
    <row r="795" spans="2:2" x14ac:dyDescent="0.35">
      <c r="B795" s="56"/>
    </row>
    <row r="796" spans="2:2" x14ac:dyDescent="0.35">
      <c r="B796" s="56"/>
    </row>
    <row r="797" spans="2:2" x14ac:dyDescent="0.35">
      <c r="B797" s="56"/>
    </row>
    <row r="798" spans="2:2" x14ac:dyDescent="0.35">
      <c r="B798" s="56"/>
    </row>
    <row r="799" spans="2:2" x14ac:dyDescent="0.35">
      <c r="B799" s="56"/>
    </row>
    <row r="800" spans="2:2" x14ac:dyDescent="0.35">
      <c r="B800" s="56"/>
    </row>
    <row r="801" spans="2:2" x14ac:dyDescent="0.35">
      <c r="B801" s="56"/>
    </row>
    <row r="802" spans="2:2" x14ac:dyDescent="0.35">
      <c r="B802" s="56"/>
    </row>
    <row r="803" spans="2:2" x14ac:dyDescent="0.35">
      <c r="B803" s="56"/>
    </row>
    <row r="804" spans="2:2" x14ac:dyDescent="0.35">
      <c r="B804" s="56"/>
    </row>
    <row r="805" spans="2:2" x14ac:dyDescent="0.35">
      <c r="B805" s="56"/>
    </row>
    <row r="806" spans="2:2" x14ac:dyDescent="0.35">
      <c r="B806" s="56"/>
    </row>
    <row r="807" spans="2:2" x14ac:dyDescent="0.35">
      <c r="B807" s="56"/>
    </row>
    <row r="808" spans="2:2" x14ac:dyDescent="0.35">
      <c r="B808" s="56"/>
    </row>
    <row r="809" spans="2:2" x14ac:dyDescent="0.35">
      <c r="B809" s="56"/>
    </row>
    <row r="810" spans="2:2" x14ac:dyDescent="0.35">
      <c r="B810" s="56"/>
    </row>
    <row r="811" spans="2:2" x14ac:dyDescent="0.35">
      <c r="B811" s="56"/>
    </row>
    <row r="812" spans="2:2" x14ac:dyDescent="0.35">
      <c r="B812" s="56"/>
    </row>
    <row r="813" spans="2:2" x14ac:dyDescent="0.35">
      <c r="B813" s="56"/>
    </row>
    <row r="814" spans="2:2" x14ac:dyDescent="0.35">
      <c r="B814" s="56"/>
    </row>
    <row r="815" spans="2:2" x14ac:dyDescent="0.35">
      <c r="B815" s="56"/>
    </row>
    <row r="816" spans="2:2" x14ac:dyDescent="0.35">
      <c r="B816" s="56"/>
    </row>
    <row r="817" spans="2:2" x14ac:dyDescent="0.35">
      <c r="B817" s="56"/>
    </row>
    <row r="818" spans="2:2" x14ac:dyDescent="0.35">
      <c r="B818" s="56"/>
    </row>
    <row r="819" spans="2:2" x14ac:dyDescent="0.35">
      <c r="B819" s="56"/>
    </row>
    <row r="820" spans="2:2" x14ac:dyDescent="0.35">
      <c r="B820" s="56"/>
    </row>
    <row r="821" spans="2:2" x14ac:dyDescent="0.35">
      <c r="B821" s="56"/>
    </row>
    <row r="822" spans="2:2" x14ac:dyDescent="0.35">
      <c r="B822" s="56"/>
    </row>
    <row r="823" spans="2:2" x14ac:dyDescent="0.35">
      <c r="B823" s="56"/>
    </row>
    <row r="824" spans="2:2" x14ac:dyDescent="0.35">
      <c r="B824" s="56"/>
    </row>
    <row r="825" spans="2:2" x14ac:dyDescent="0.35">
      <c r="B825" s="56"/>
    </row>
    <row r="826" spans="2:2" x14ac:dyDescent="0.35">
      <c r="B826" s="56"/>
    </row>
    <row r="827" spans="2:2" x14ac:dyDescent="0.35">
      <c r="B827" s="56"/>
    </row>
    <row r="828" spans="2:2" x14ac:dyDescent="0.35">
      <c r="B828" s="56"/>
    </row>
    <row r="829" spans="2:2" x14ac:dyDescent="0.35">
      <c r="B829" s="56"/>
    </row>
    <row r="830" spans="2:2" x14ac:dyDescent="0.35">
      <c r="B830" s="56"/>
    </row>
    <row r="831" spans="2:2" x14ac:dyDescent="0.35">
      <c r="B831" s="56"/>
    </row>
    <row r="832" spans="2:2" x14ac:dyDescent="0.35">
      <c r="B832" s="56"/>
    </row>
    <row r="833" spans="2:2" x14ac:dyDescent="0.35">
      <c r="B833" s="56"/>
    </row>
    <row r="834" spans="2:2" x14ac:dyDescent="0.35">
      <c r="B834" s="56"/>
    </row>
    <row r="835" spans="2:2" x14ac:dyDescent="0.35">
      <c r="B835" s="56"/>
    </row>
    <row r="836" spans="2:2" x14ac:dyDescent="0.35">
      <c r="B836" s="56"/>
    </row>
    <row r="837" spans="2:2" x14ac:dyDescent="0.35">
      <c r="B837" s="56"/>
    </row>
    <row r="838" spans="2:2" x14ac:dyDescent="0.35">
      <c r="B838" s="56"/>
    </row>
    <row r="839" spans="2:2" x14ac:dyDescent="0.35">
      <c r="B839" s="56"/>
    </row>
    <row r="840" spans="2:2" x14ac:dyDescent="0.35">
      <c r="B840" s="56"/>
    </row>
    <row r="841" spans="2:2" x14ac:dyDescent="0.35">
      <c r="B841" s="56"/>
    </row>
    <row r="842" spans="2:2" x14ac:dyDescent="0.35">
      <c r="B842" s="56"/>
    </row>
    <row r="843" spans="2:2" x14ac:dyDescent="0.35">
      <c r="B843" s="56"/>
    </row>
    <row r="844" spans="2:2" x14ac:dyDescent="0.35">
      <c r="B844" s="56"/>
    </row>
    <row r="845" spans="2:2" x14ac:dyDescent="0.35">
      <c r="B845" s="56"/>
    </row>
    <row r="846" spans="2:2" x14ac:dyDescent="0.35">
      <c r="B846" s="56"/>
    </row>
    <row r="847" spans="2:2" x14ac:dyDescent="0.35">
      <c r="B847" s="56"/>
    </row>
    <row r="848" spans="2:2" x14ac:dyDescent="0.35">
      <c r="B848" s="56"/>
    </row>
    <row r="849" spans="2:2" x14ac:dyDescent="0.35">
      <c r="B849" s="56"/>
    </row>
    <row r="850" spans="2:2" x14ac:dyDescent="0.35">
      <c r="B850" s="56"/>
    </row>
    <row r="851" spans="2:2" x14ac:dyDescent="0.35">
      <c r="B851" s="56"/>
    </row>
    <row r="852" spans="2:2" x14ac:dyDescent="0.35">
      <c r="B852" s="56"/>
    </row>
    <row r="853" spans="2:2" x14ac:dyDescent="0.35">
      <c r="B853" s="56"/>
    </row>
    <row r="854" spans="2:2" x14ac:dyDescent="0.35">
      <c r="B854" s="56"/>
    </row>
    <row r="855" spans="2:2" x14ac:dyDescent="0.35">
      <c r="B855" s="56"/>
    </row>
    <row r="856" spans="2:2" x14ac:dyDescent="0.35">
      <c r="B856" s="56"/>
    </row>
    <row r="857" spans="2:2" x14ac:dyDescent="0.35">
      <c r="B857" s="56"/>
    </row>
    <row r="858" spans="2:2" x14ac:dyDescent="0.35">
      <c r="B858" s="56"/>
    </row>
    <row r="859" spans="2:2" x14ac:dyDescent="0.35">
      <c r="B859" s="56"/>
    </row>
    <row r="860" spans="2:2" x14ac:dyDescent="0.35">
      <c r="B860" s="56"/>
    </row>
    <row r="861" spans="2:2" x14ac:dyDescent="0.35">
      <c r="B861" s="56"/>
    </row>
    <row r="862" spans="2:2" x14ac:dyDescent="0.35">
      <c r="B862" s="56"/>
    </row>
    <row r="863" spans="2:2" x14ac:dyDescent="0.35">
      <c r="B863" s="56"/>
    </row>
    <row r="864" spans="2:2" x14ac:dyDescent="0.35">
      <c r="B864" s="56"/>
    </row>
    <row r="865" spans="2:2" x14ac:dyDescent="0.35">
      <c r="B865" s="56"/>
    </row>
    <row r="866" spans="2:2" x14ac:dyDescent="0.35">
      <c r="B866" s="56"/>
    </row>
    <row r="867" spans="2:2" x14ac:dyDescent="0.35">
      <c r="B867" s="56"/>
    </row>
    <row r="868" spans="2:2" x14ac:dyDescent="0.35">
      <c r="B868" s="56"/>
    </row>
    <row r="869" spans="2:2" x14ac:dyDescent="0.35">
      <c r="B869" s="56"/>
    </row>
    <row r="870" spans="2:2" x14ac:dyDescent="0.35">
      <c r="B870" s="56"/>
    </row>
    <row r="871" spans="2:2" x14ac:dyDescent="0.35">
      <c r="B871" s="56"/>
    </row>
    <row r="872" spans="2:2" x14ac:dyDescent="0.35">
      <c r="B872" s="56"/>
    </row>
    <row r="873" spans="2:2" x14ac:dyDescent="0.35">
      <c r="B873" s="56"/>
    </row>
    <row r="874" spans="2:2" x14ac:dyDescent="0.35">
      <c r="B874" s="56"/>
    </row>
    <row r="875" spans="2:2" x14ac:dyDescent="0.35">
      <c r="B875" s="56"/>
    </row>
    <row r="876" spans="2:2" x14ac:dyDescent="0.35">
      <c r="B876" s="56"/>
    </row>
    <row r="877" spans="2:2" x14ac:dyDescent="0.35">
      <c r="B877" s="56"/>
    </row>
    <row r="878" spans="2:2" x14ac:dyDescent="0.35">
      <c r="B878" s="56"/>
    </row>
    <row r="879" spans="2:2" x14ac:dyDescent="0.35">
      <c r="B879" s="56"/>
    </row>
    <row r="880" spans="2:2" x14ac:dyDescent="0.35">
      <c r="B880" s="56"/>
    </row>
    <row r="881" spans="2:2" x14ac:dyDescent="0.35">
      <c r="B881" s="56"/>
    </row>
    <row r="882" spans="2:2" x14ac:dyDescent="0.35">
      <c r="B882" s="56"/>
    </row>
    <row r="883" spans="2:2" x14ac:dyDescent="0.35">
      <c r="B883" s="56"/>
    </row>
    <row r="884" spans="2:2" x14ac:dyDescent="0.35">
      <c r="B884" s="56"/>
    </row>
    <row r="885" spans="2:2" x14ac:dyDescent="0.35">
      <c r="B885" s="56"/>
    </row>
    <row r="886" spans="2:2" x14ac:dyDescent="0.35">
      <c r="B886" s="56"/>
    </row>
    <row r="887" spans="2:2" x14ac:dyDescent="0.35">
      <c r="B887" s="56"/>
    </row>
    <row r="888" spans="2:2" x14ac:dyDescent="0.35">
      <c r="B888" s="56"/>
    </row>
    <row r="889" spans="2:2" x14ac:dyDescent="0.35">
      <c r="B889" s="56"/>
    </row>
    <row r="890" spans="2:2" x14ac:dyDescent="0.35">
      <c r="B890" s="56"/>
    </row>
    <row r="891" spans="2:2" x14ac:dyDescent="0.35">
      <c r="B891" s="56"/>
    </row>
    <row r="892" spans="2:2" x14ac:dyDescent="0.35">
      <c r="B892" s="56"/>
    </row>
    <row r="893" spans="2:2" x14ac:dyDescent="0.35">
      <c r="B893" s="56"/>
    </row>
    <row r="894" spans="2:2" x14ac:dyDescent="0.35">
      <c r="B894" s="56"/>
    </row>
    <row r="895" spans="2:2" x14ac:dyDescent="0.35">
      <c r="B895" s="56"/>
    </row>
    <row r="896" spans="2:2" x14ac:dyDescent="0.35">
      <c r="B896" s="56"/>
    </row>
    <row r="897" spans="2:2" x14ac:dyDescent="0.35">
      <c r="B897" s="56"/>
    </row>
    <row r="898" spans="2:2" x14ac:dyDescent="0.35">
      <c r="B898" s="56"/>
    </row>
    <row r="899" spans="2:2" x14ac:dyDescent="0.35">
      <c r="B899" s="56"/>
    </row>
    <row r="900" spans="2:2" x14ac:dyDescent="0.35">
      <c r="B900" s="56"/>
    </row>
    <row r="901" spans="2:2" x14ac:dyDescent="0.35">
      <c r="B901" s="56"/>
    </row>
    <row r="902" spans="2:2" x14ac:dyDescent="0.35">
      <c r="B902" s="56"/>
    </row>
    <row r="903" spans="2:2" x14ac:dyDescent="0.35">
      <c r="B903" s="56"/>
    </row>
    <row r="904" spans="2:2" x14ac:dyDescent="0.35">
      <c r="B904" s="56"/>
    </row>
    <row r="905" spans="2:2" x14ac:dyDescent="0.35">
      <c r="B905" s="56"/>
    </row>
    <row r="906" spans="2:2" x14ac:dyDescent="0.35">
      <c r="B906" s="56"/>
    </row>
    <row r="907" spans="2:2" x14ac:dyDescent="0.35">
      <c r="B907" s="56"/>
    </row>
    <row r="908" spans="2:2" x14ac:dyDescent="0.35">
      <c r="B908" s="56"/>
    </row>
    <row r="909" spans="2:2" x14ac:dyDescent="0.35">
      <c r="B909" s="56"/>
    </row>
    <row r="910" spans="2:2" x14ac:dyDescent="0.35">
      <c r="B910" s="56"/>
    </row>
    <row r="911" spans="2:2" x14ac:dyDescent="0.35">
      <c r="B911" s="56"/>
    </row>
    <row r="912" spans="2:2" x14ac:dyDescent="0.35">
      <c r="B912" s="56"/>
    </row>
    <row r="913" spans="2:2" x14ac:dyDescent="0.35">
      <c r="B913" s="56"/>
    </row>
    <row r="914" spans="2:2" x14ac:dyDescent="0.35">
      <c r="B914" s="56"/>
    </row>
    <row r="915" spans="2:2" x14ac:dyDescent="0.35">
      <c r="B915" s="56"/>
    </row>
    <row r="916" spans="2:2" x14ac:dyDescent="0.35">
      <c r="B916" s="56"/>
    </row>
    <row r="917" spans="2:2" x14ac:dyDescent="0.35">
      <c r="B917" s="56"/>
    </row>
    <row r="918" spans="2:2" x14ac:dyDescent="0.35">
      <c r="B918" s="56"/>
    </row>
    <row r="919" spans="2:2" x14ac:dyDescent="0.35">
      <c r="B919" s="56"/>
    </row>
    <row r="920" spans="2:2" x14ac:dyDescent="0.35">
      <c r="B920" s="56"/>
    </row>
    <row r="921" spans="2:2" x14ac:dyDescent="0.35">
      <c r="B921" s="56"/>
    </row>
    <row r="922" spans="2:2" x14ac:dyDescent="0.35">
      <c r="B922" s="56"/>
    </row>
    <row r="923" spans="2:2" x14ac:dyDescent="0.35">
      <c r="B923" s="56"/>
    </row>
    <row r="924" spans="2:2" x14ac:dyDescent="0.35">
      <c r="B924" s="56"/>
    </row>
    <row r="925" spans="2:2" x14ac:dyDescent="0.35">
      <c r="B925" s="56"/>
    </row>
    <row r="926" spans="2:2" x14ac:dyDescent="0.35">
      <c r="B926" s="56"/>
    </row>
    <row r="927" spans="2:2" x14ac:dyDescent="0.35">
      <c r="B927" s="56"/>
    </row>
    <row r="928" spans="2:2" x14ac:dyDescent="0.35">
      <c r="B928" s="56"/>
    </row>
    <row r="929" spans="2:2" x14ac:dyDescent="0.35">
      <c r="B929" s="56"/>
    </row>
    <row r="930" spans="2:2" x14ac:dyDescent="0.35">
      <c r="B930" s="56"/>
    </row>
    <row r="931" spans="2:2" x14ac:dyDescent="0.35">
      <c r="B931" s="56"/>
    </row>
    <row r="932" spans="2:2" x14ac:dyDescent="0.35">
      <c r="B932" s="56"/>
    </row>
    <row r="933" spans="2:2" x14ac:dyDescent="0.35">
      <c r="B933" s="56"/>
    </row>
    <row r="934" spans="2:2" x14ac:dyDescent="0.35">
      <c r="B934" s="56"/>
    </row>
    <row r="935" spans="2:2" x14ac:dyDescent="0.35">
      <c r="B935" s="56"/>
    </row>
    <row r="936" spans="2:2" x14ac:dyDescent="0.35">
      <c r="B936" s="56"/>
    </row>
    <row r="937" spans="2:2" x14ac:dyDescent="0.35">
      <c r="B937" s="56"/>
    </row>
    <row r="938" spans="2:2" x14ac:dyDescent="0.35">
      <c r="B938" s="56"/>
    </row>
    <row r="939" spans="2:2" x14ac:dyDescent="0.35">
      <c r="B939" s="56"/>
    </row>
    <row r="940" spans="2:2" x14ac:dyDescent="0.35">
      <c r="B940" s="56"/>
    </row>
    <row r="941" spans="2:2" x14ac:dyDescent="0.35">
      <c r="B941" s="56"/>
    </row>
    <row r="942" spans="2:2" x14ac:dyDescent="0.35">
      <c r="B942" s="56"/>
    </row>
    <row r="943" spans="2:2" x14ac:dyDescent="0.35">
      <c r="B943" s="56"/>
    </row>
    <row r="944" spans="2:2" x14ac:dyDescent="0.35">
      <c r="B944" s="56"/>
    </row>
    <row r="945" spans="2:2" x14ac:dyDescent="0.35">
      <c r="B945" s="56"/>
    </row>
    <row r="946" spans="2:2" x14ac:dyDescent="0.35">
      <c r="B946" s="56"/>
    </row>
    <row r="947" spans="2:2" x14ac:dyDescent="0.35">
      <c r="B947" s="56"/>
    </row>
    <row r="948" spans="2:2" x14ac:dyDescent="0.35">
      <c r="B948" s="56"/>
    </row>
    <row r="949" spans="2:2" x14ac:dyDescent="0.35">
      <c r="B949" s="56"/>
    </row>
    <row r="950" spans="2:2" x14ac:dyDescent="0.35">
      <c r="B950" s="56"/>
    </row>
    <row r="951" spans="2:2" x14ac:dyDescent="0.35">
      <c r="B951" s="56"/>
    </row>
    <row r="952" spans="2:2" x14ac:dyDescent="0.35">
      <c r="B952" s="56"/>
    </row>
    <row r="953" spans="2:2" x14ac:dyDescent="0.35">
      <c r="B953" s="56"/>
    </row>
    <row r="954" spans="2:2" x14ac:dyDescent="0.35">
      <c r="B954" s="56"/>
    </row>
    <row r="955" spans="2:2" x14ac:dyDescent="0.35">
      <c r="B955" s="56"/>
    </row>
    <row r="956" spans="2:2" x14ac:dyDescent="0.35">
      <c r="B956" s="56"/>
    </row>
    <row r="957" spans="2:2" x14ac:dyDescent="0.35">
      <c r="B957" s="56"/>
    </row>
    <row r="958" spans="2:2" x14ac:dyDescent="0.35">
      <c r="B958" s="56"/>
    </row>
    <row r="959" spans="2:2" x14ac:dyDescent="0.35">
      <c r="B959" s="56"/>
    </row>
    <row r="960" spans="2:2" x14ac:dyDescent="0.35">
      <c r="B960" s="56"/>
    </row>
    <row r="961" spans="2:2" x14ac:dyDescent="0.35">
      <c r="B961" s="56"/>
    </row>
    <row r="962" spans="2:2" x14ac:dyDescent="0.35">
      <c r="B962" s="56"/>
    </row>
    <row r="963" spans="2:2" x14ac:dyDescent="0.35">
      <c r="B963" s="56"/>
    </row>
    <row r="964" spans="2:2" x14ac:dyDescent="0.35">
      <c r="B964" s="56"/>
    </row>
    <row r="965" spans="2:2" x14ac:dyDescent="0.35">
      <c r="B965" s="56"/>
    </row>
    <row r="966" spans="2:2" x14ac:dyDescent="0.35">
      <c r="B966" s="56"/>
    </row>
    <row r="967" spans="2:2" x14ac:dyDescent="0.35">
      <c r="B967" s="56"/>
    </row>
    <row r="968" spans="2:2" x14ac:dyDescent="0.35">
      <c r="B968" s="56"/>
    </row>
    <row r="969" spans="2:2" x14ac:dyDescent="0.35">
      <c r="B969" s="56"/>
    </row>
    <row r="970" spans="2:2" x14ac:dyDescent="0.35">
      <c r="B970" s="56"/>
    </row>
    <row r="971" spans="2:2" x14ac:dyDescent="0.35">
      <c r="B971" s="56"/>
    </row>
    <row r="972" spans="2:2" x14ac:dyDescent="0.35">
      <c r="B972" s="56"/>
    </row>
    <row r="973" spans="2:2" x14ac:dyDescent="0.35">
      <c r="B973" s="56"/>
    </row>
    <row r="974" spans="2:2" x14ac:dyDescent="0.35">
      <c r="B974" s="56"/>
    </row>
    <row r="975" spans="2:2" x14ac:dyDescent="0.35">
      <c r="B975" s="56"/>
    </row>
    <row r="976" spans="2:2" x14ac:dyDescent="0.35">
      <c r="B976" s="56"/>
    </row>
    <row r="977" spans="2:2" x14ac:dyDescent="0.35">
      <c r="B977" s="56"/>
    </row>
    <row r="978" spans="2:2" x14ac:dyDescent="0.35">
      <c r="B978" s="56"/>
    </row>
    <row r="979" spans="2:2" x14ac:dyDescent="0.35">
      <c r="B979" s="56"/>
    </row>
    <row r="980" spans="2:2" x14ac:dyDescent="0.35">
      <c r="B980" s="56"/>
    </row>
    <row r="981" spans="2:2" x14ac:dyDescent="0.35">
      <c r="B981" s="56"/>
    </row>
    <row r="982" spans="2:2" x14ac:dyDescent="0.35">
      <c r="B982" s="56"/>
    </row>
    <row r="983" spans="2:2" x14ac:dyDescent="0.35">
      <c r="B983" s="56"/>
    </row>
    <row r="984" spans="2:2" x14ac:dyDescent="0.35">
      <c r="B984" s="56"/>
    </row>
    <row r="985" spans="2:2" x14ac:dyDescent="0.35">
      <c r="B985" s="56"/>
    </row>
    <row r="986" spans="2:2" x14ac:dyDescent="0.35">
      <c r="B986" s="56"/>
    </row>
    <row r="987" spans="2:2" x14ac:dyDescent="0.35">
      <c r="B987" s="56"/>
    </row>
    <row r="988" spans="2:2" x14ac:dyDescent="0.35">
      <c r="B988" s="56"/>
    </row>
    <row r="989" spans="2:2" x14ac:dyDescent="0.35">
      <c r="B989" s="56"/>
    </row>
    <row r="990" spans="2:2" x14ac:dyDescent="0.35">
      <c r="B990" s="56"/>
    </row>
    <row r="991" spans="2:2" x14ac:dyDescent="0.35">
      <c r="B991" s="56"/>
    </row>
    <row r="992" spans="2:2" x14ac:dyDescent="0.35">
      <c r="B992" s="56"/>
    </row>
    <row r="993" spans="2:2" x14ac:dyDescent="0.35">
      <c r="B993" s="56"/>
    </row>
    <row r="994" spans="2:2" x14ac:dyDescent="0.35">
      <c r="B994" s="56"/>
    </row>
    <row r="995" spans="2:2" x14ac:dyDescent="0.35">
      <c r="B995" s="56"/>
    </row>
    <row r="996" spans="2:2" x14ac:dyDescent="0.35">
      <c r="B996" s="56"/>
    </row>
    <row r="997" spans="2:2" x14ac:dyDescent="0.35">
      <c r="B997" s="56"/>
    </row>
    <row r="998" spans="2:2" x14ac:dyDescent="0.35">
      <c r="B998" s="56"/>
    </row>
    <row r="999" spans="2:2" x14ac:dyDescent="0.35">
      <c r="B999" s="56"/>
    </row>
    <row r="1000" spans="2:2" x14ac:dyDescent="0.35">
      <c r="B1000" s="56"/>
    </row>
    <row r="1001" spans="2:2" x14ac:dyDescent="0.35">
      <c r="B1001" s="56"/>
    </row>
    <row r="1002" spans="2:2" x14ac:dyDescent="0.35">
      <c r="B1002" s="56"/>
    </row>
    <row r="1003" spans="2:2" x14ac:dyDescent="0.35">
      <c r="B1003" s="56"/>
    </row>
    <row r="1004" spans="2:2" x14ac:dyDescent="0.35">
      <c r="B1004" s="56"/>
    </row>
    <row r="1005" spans="2:2" x14ac:dyDescent="0.35">
      <c r="B1005" s="56"/>
    </row>
    <row r="1006" spans="2:2" x14ac:dyDescent="0.35">
      <c r="B1006" s="56"/>
    </row>
    <row r="1007" spans="2:2" x14ac:dyDescent="0.35">
      <c r="B1007" s="56"/>
    </row>
    <row r="1008" spans="2:2" x14ac:dyDescent="0.35">
      <c r="B1008" s="56"/>
    </row>
    <row r="1009" spans="2:2" x14ac:dyDescent="0.35">
      <c r="B1009" s="56"/>
    </row>
    <row r="1010" spans="2:2" x14ac:dyDescent="0.35">
      <c r="B1010" s="56"/>
    </row>
    <row r="1011" spans="2:2" x14ac:dyDescent="0.35">
      <c r="B1011" s="56"/>
    </row>
    <row r="1012" spans="2:2" x14ac:dyDescent="0.35">
      <c r="B1012" s="56"/>
    </row>
    <row r="1013" spans="2:2" x14ac:dyDescent="0.35">
      <c r="B1013" s="56"/>
    </row>
    <row r="1014" spans="2:2" x14ac:dyDescent="0.35">
      <c r="B1014" s="56"/>
    </row>
    <row r="1015" spans="2:2" x14ac:dyDescent="0.35">
      <c r="B1015" s="56"/>
    </row>
    <row r="1016" spans="2:2" x14ac:dyDescent="0.35">
      <c r="B1016" s="56"/>
    </row>
    <row r="1017" spans="2:2" x14ac:dyDescent="0.35">
      <c r="B1017" s="56"/>
    </row>
    <row r="1018" spans="2:2" x14ac:dyDescent="0.35">
      <c r="B1018" s="56"/>
    </row>
    <row r="1019" spans="2:2" x14ac:dyDescent="0.35">
      <c r="B1019" s="56"/>
    </row>
    <row r="1020" spans="2:2" x14ac:dyDescent="0.35">
      <c r="B1020" s="56"/>
    </row>
    <row r="1021" spans="2:2" x14ac:dyDescent="0.35">
      <c r="B1021" s="56"/>
    </row>
    <row r="1022" spans="2:2" x14ac:dyDescent="0.35">
      <c r="B1022" s="56"/>
    </row>
    <row r="1023" spans="2:2" x14ac:dyDescent="0.35">
      <c r="B1023" s="56"/>
    </row>
    <row r="1024" spans="2:2" x14ac:dyDescent="0.35">
      <c r="B1024" s="56"/>
    </row>
    <row r="1025" spans="2:2" x14ac:dyDescent="0.35">
      <c r="B1025" s="56"/>
    </row>
    <row r="1026" spans="2:2" x14ac:dyDescent="0.35">
      <c r="B1026" s="56"/>
    </row>
    <row r="1027" spans="2:2" x14ac:dyDescent="0.35">
      <c r="B1027" s="56"/>
    </row>
    <row r="1028" spans="2:2" x14ac:dyDescent="0.35">
      <c r="B1028" s="56"/>
    </row>
    <row r="1029" spans="2:2" x14ac:dyDescent="0.35">
      <c r="B1029" s="56"/>
    </row>
    <row r="1030" spans="2:2" x14ac:dyDescent="0.35">
      <c r="B1030" s="56"/>
    </row>
    <row r="1031" spans="2:2" x14ac:dyDescent="0.35">
      <c r="B1031" s="56"/>
    </row>
    <row r="1032" spans="2:2" x14ac:dyDescent="0.35">
      <c r="B1032" s="56"/>
    </row>
    <row r="1033" spans="2:2" x14ac:dyDescent="0.35">
      <c r="B1033" s="56"/>
    </row>
    <row r="1034" spans="2:2" x14ac:dyDescent="0.35">
      <c r="B1034" s="56"/>
    </row>
    <row r="1035" spans="2:2" x14ac:dyDescent="0.35">
      <c r="B1035" s="56"/>
    </row>
    <row r="1036" spans="2:2" x14ac:dyDescent="0.35">
      <c r="B1036" s="56"/>
    </row>
    <row r="1037" spans="2:2" x14ac:dyDescent="0.35">
      <c r="B1037" s="56"/>
    </row>
    <row r="1038" spans="2:2" x14ac:dyDescent="0.35">
      <c r="B1038" s="56"/>
    </row>
    <row r="1039" spans="2:2" x14ac:dyDescent="0.35">
      <c r="B1039" s="56"/>
    </row>
    <row r="1040" spans="2:2" x14ac:dyDescent="0.35">
      <c r="B1040" s="56"/>
    </row>
    <row r="1041" spans="2:2" x14ac:dyDescent="0.35">
      <c r="B1041" s="56"/>
    </row>
    <row r="1042" spans="2:2" x14ac:dyDescent="0.35">
      <c r="B1042" s="56"/>
    </row>
    <row r="1043" spans="2:2" x14ac:dyDescent="0.35">
      <c r="B1043" s="56"/>
    </row>
    <row r="1044" spans="2:2" x14ac:dyDescent="0.35">
      <c r="B1044" s="56"/>
    </row>
    <row r="1045" spans="2:2" x14ac:dyDescent="0.35">
      <c r="B1045" s="56"/>
    </row>
    <row r="1046" spans="2:2" x14ac:dyDescent="0.35">
      <c r="B1046" s="56"/>
    </row>
    <row r="1047" spans="2:2" x14ac:dyDescent="0.35">
      <c r="B1047" s="56"/>
    </row>
    <row r="1048" spans="2:2" x14ac:dyDescent="0.35">
      <c r="B1048" s="56"/>
    </row>
    <row r="1049" spans="2:2" x14ac:dyDescent="0.35">
      <c r="B1049" s="56"/>
    </row>
    <row r="1050" spans="2:2" x14ac:dyDescent="0.35">
      <c r="B1050" s="56"/>
    </row>
    <row r="1051" spans="2:2" x14ac:dyDescent="0.35">
      <c r="B1051" s="56"/>
    </row>
    <row r="1052" spans="2:2" x14ac:dyDescent="0.35">
      <c r="B1052" s="56"/>
    </row>
    <row r="1053" spans="2:2" x14ac:dyDescent="0.35">
      <c r="B1053" s="56"/>
    </row>
    <row r="1054" spans="2:2" x14ac:dyDescent="0.35">
      <c r="B1054" s="56"/>
    </row>
    <row r="1055" spans="2:2" x14ac:dyDescent="0.35">
      <c r="B1055" s="56"/>
    </row>
    <row r="1056" spans="2:2" x14ac:dyDescent="0.35">
      <c r="B1056" s="56"/>
    </row>
    <row r="1057" spans="2:2" x14ac:dyDescent="0.35">
      <c r="B1057" s="56"/>
    </row>
    <row r="1058" spans="2:2" x14ac:dyDescent="0.35">
      <c r="B1058" s="56"/>
    </row>
    <row r="1059" spans="2:2" x14ac:dyDescent="0.35">
      <c r="B1059" s="56"/>
    </row>
    <row r="1060" spans="2:2" x14ac:dyDescent="0.35">
      <c r="B1060" s="56"/>
    </row>
    <row r="1061" spans="2:2" x14ac:dyDescent="0.35">
      <c r="B1061" s="56"/>
    </row>
    <row r="1062" spans="2:2" x14ac:dyDescent="0.35">
      <c r="B1062" s="56"/>
    </row>
    <row r="1063" spans="2:2" x14ac:dyDescent="0.35">
      <c r="B1063" s="56"/>
    </row>
    <row r="1064" spans="2:2" x14ac:dyDescent="0.35">
      <c r="B1064" s="56"/>
    </row>
    <row r="1065" spans="2:2" x14ac:dyDescent="0.35">
      <c r="B1065" s="56"/>
    </row>
    <row r="1066" spans="2:2" x14ac:dyDescent="0.35">
      <c r="B1066" s="56"/>
    </row>
    <row r="1067" spans="2:2" x14ac:dyDescent="0.35">
      <c r="B1067" s="56"/>
    </row>
    <row r="1068" spans="2:2" x14ac:dyDescent="0.35">
      <c r="B1068" s="56"/>
    </row>
    <row r="1069" spans="2:2" x14ac:dyDescent="0.35">
      <c r="B1069" s="56"/>
    </row>
    <row r="1070" spans="2:2" x14ac:dyDescent="0.35">
      <c r="B1070" s="56"/>
    </row>
    <row r="1071" spans="2:2" x14ac:dyDescent="0.35">
      <c r="B1071" s="56"/>
    </row>
    <row r="1072" spans="2:2" x14ac:dyDescent="0.35">
      <c r="B1072" s="56"/>
    </row>
    <row r="1073" spans="2:2" x14ac:dyDescent="0.35">
      <c r="B1073" s="56"/>
    </row>
    <row r="1074" spans="2:2" x14ac:dyDescent="0.35">
      <c r="B1074" s="56"/>
    </row>
    <row r="1075" spans="2:2" x14ac:dyDescent="0.35">
      <c r="B1075" s="56"/>
    </row>
    <row r="1076" spans="2:2" x14ac:dyDescent="0.35">
      <c r="B1076" s="56"/>
    </row>
    <row r="1077" spans="2:2" x14ac:dyDescent="0.35">
      <c r="B1077" s="56"/>
    </row>
    <row r="1078" spans="2:2" x14ac:dyDescent="0.35">
      <c r="B1078" s="56"/>
    </row>
    <row r="1079" spans="2:2" x14ac:dyDescent="0.35">
      <c r="B1079" s="56"/>
    </row>
    <row r="1080" spans="2:2" x14ac:dyDescent="0.35">
      <c r="B1080" s="56"/>
    </row>
    <row r="1081" spans="2:2" x14ac:dyDescent="0.35">
      <c r="B1081" s="56"/>
    </row>
    <row r="1082" spans="2:2" x14ac:dyDescent="0.35">
      <c r="B1082" s="56"/>
    </row>
    <row r="1083" spans="2:2" x14ac:dyDescent="0.35">
      <c r="B1083" s="56"/>
    </row>
    <row r="1084" spans="2:2" x14ac:dyDescent="0.35">
      <c r="B1084" s="56"/>
    </row>
    <row r="1085" spans="2:2" x14ac:dyDescent="0.35">
      <c r="B1085" s="56"/>
    </row>
    <row r="1086" spans="2:2" x14ac:dyDescent="0.35">
      <c r="B1086" s="56"/>
    </row>
    <row r="1087" spans="2:2" x14ac:dyDescent="0.35">
      <c r="B1087" s="56"/>
    </row>
    <row r="1088" spans="2:2" x14ac:dyDescent="0.35">
      <c r="B1088" s="56"/>
    </row>
    <row r="1089" spans="2:2" x14ac:dyDescent="0.35">
      <c r="B1089" s="56"/>
    </row>
    <row r="1090" spans="2:2" x14ac:dyDescent="0.35">
      <c r="B1090" s="56"/>
    </row>
    <row r="1091" spans="2:2" x14ac:dyDescent="0.35">
      <c r="B1091" s="56"/>
    </row>
    <row r="1092" spans="2:2" x14ac:dyDescent="0.35">
      <c r="B1092" s="56"/>
    </row>
    <row r="1093" spans="2:2" x14ac:dyDescent="0.35">
      <c r="B1093" s="56"/>
    </row>
    <row r="1094" spans="2:2" x14ac:dyDescent="0.35">
      <c r="B1094" s="56"/>
    </row>
    <row r="1095" spans="2:2" x14ac:dyDescent="0.35">
      <c r="B1095" s="56"/>
    </row>
    <row r="1096" spans="2:2" x14ac:dyDescent="0.35">
      <c r="B1096" s="56"/>
    </row>
    <row r="1097" spans="2:2" x14ac:dyDescent="0.35">
      <c r="B1097" s="56"/>
    </row>
    <row r="1098" spans="2:2" x14ac:dyDescent="0.35">
      <c r="B1098" s="56"/>
    </row>
    <row r="1099" spans="2:2" x14ac:dyDescent="0.35">
      <c r="B1099" s="56"/>
    </row>
    <row r="1100" spans="2:2" x14ac:dyDescent="0.35">
      <c r="B1100" s="56"/>
    </row>
    <row r="1101" spans="2:2" x14ac:dyDescent="0.35">
      <c r="B1101" s="56"/>
    </row>
    <row r="1102" spans="2:2" x14ac:dyDescent="0.35">
      <c r="B1102" s="56"/>
    </row>
    <row r="1103" spans="2:2" x14ac:dyDescent="0.35">
      <c r="B1103" s="56"/>
    </row>
    <row r="1104" spans="2:2" x14ac:dyDescent="0.35">
      <c r="B1104" s="56"/>
    </row>
    <row r="1105" spans="2:2" x14ac:dyDescent="0.35">
      <c r="B1105" s="56"/>
    </row>
    <row r="1106" spans="2:2" x14ac:dyDescent="0.35">
      <c r="B1106" s="56"/>
    </row>
    <row r="1107" spans="2:2" x14ac:dyDescent="0.35">
      <c r="B1107" s="56"/>
    </row>
    <row r="1108" spans="2:2" x14ac:dyDescent="0.35">
      <c r="B1108" s="56"/>
    </row>
    <row r="1109" spans="2:2" x14ac:dyDescent="0.35">
      <c r="B1109" s="56"/>
    </row>
    <row r="1110" spans="2:2" x14ac:dyDescent="0.35">
      <c r="B1110" s="56"/>
    </row>
    <row r="1111" spans="2:2" x14ac:dyDescent="0.35">
      <c r="B1111" s="56"/>
    </row>
    <row r="1112" spans="2:2" x14ac:dyDescent="0.35">
      <c r="B1112" s="56"/>
    </row>
    <row r="1113" spans="2:2" x14ac:dyDescent="0.35">
      <c r="B1113" s="56"/>
    </row>
    <row r="1114" spans="2:2" x14ac:dyDescent="0.35">
      <c r="B1114" s="56"/>
    </row>
    <row r="1115" spans="2:2" x14ac:dyDescent="0.35">
      <c r="B1115" s="56"/>
    </row>
    <row r="1116" spans="2:2" x14ac:dyDescent="0.35">
      <c r="B1116" s="56"/>
    </row>
    <row r="1117" spans="2:2" x14ac:dyDescent="0.35">
      <c r="B1117" s="56"/>
    </row>
    <row r="1118" spans="2:2" x14ac:dyDescent="0.35">
      <c r="B1118" s="56"/>
    </row>
    <row r="1119" spans="2:2" x14ac:dyDescent="0.35">
      <c r="B1119" s="56"/>
    </row>
    <row r="1120" spans="2:2" x14ac:dyDescent="0.35">
      <c r="B1120" s="56"/>
    </row>
    <row r="1121" spans="2:2" x14ac:dyDescent="0.35">
      <c r="B1121" s="56"/>
    </row>
    <row r="1122" spans="2:2" x14ac:dyDescent="0.35">
      <c r="B1122" s="56"/>
    </row>
    <row r="1123" spans="2:2" x14ac:dyDescent="0.35">
      <c r="B1123" s="56"/>
    </row>
    <row r="1124" spans="2:2" x14ac:dyDescent="0.35">
      <c r="B1124" s="56"/>
    </row>
    <row r="1125" spans="2:2" x14ac:dyDescent="0.35">
      <c r="B1125" s="56"/>
    </row>
    <row r="1126" spans="2:2" x14ac:dyDescent="0.35">
      <c r="B1126" s="56"/>
    </row>
    <row r="1127" spans="2:2" x14ac:dyDescent="0.35">
      <c r="B1127" s="56"/>
    </row>
    <row r="1128" spans="2:2" x14ac:dyDescent="0.35">
      <c r="B1128" s="56"/>
    </row>
    <row r="1129" spans="2:2" x14ac:dyDescent="0.35">
      <c r="B1129" s="56"/>
    </row>
    <row r="1130" spans="2:2" x14ac:dyDescent="0.35">
      <c r="B1130" s="56"/>
    </row>
    <row r="1131" spans="2:2" x14ac:dyDescent="0.35">
      <c r="B1131" s="56"/>
    </row>
    <row r="1132" spans="2:2" x14ac:dyDescent="0.35">
      <c r="B1132" s="56"/>
    </row>
    <row r="1133" spans="2:2" x14ac:dyDescent="0.35">
      <c r="B1133" s="56"/>
    </row>
    <row r="1134" spans="2:2" x14ac:dyDescent="0.35">
      <c r="B1134" s="56"/>
    </row>
    <row r="1135" spans="2:2" x14ac:dyDescent="0.35">
      <c r="B1135" s="56"/>
    </row>
    <row r="1136" spans="2:2" x14ac:dyDescent="0.35">
      <c r="B1136" s="56"/>
    </row>
    <row r="1137" spans="2:2" x14ac:dyDescent="0.35">
      <c r="B1137" s="56"/>
    </row>
    <row r="1138" spans="2:2" x14ac:dyDescent="0.35">
      <c r="B1138" s="56"/>
    </row>
    <row r="1139" spans="2:2" x14ac:dyDescent="0.35">
      <c r="B1139" s="56"/>
    </row>
    <row r="1140" spans="2:2" x14ac:dyDescent="0.35">
      <c r="B1140" s="56"/>
    </row>
    <row r="1141" spans="2:2" x14ac:dyDescent="0.35">
      <c r="B1141" s="56"/>
    </row>
    <row r="1142" spans="2:2" x14ac:dyDescent="0.35">
      <c r="B1142" s="56"/>
    </row>
    <row r="1143" spans="2:2" x14ac:dyDescent="0.35">
      <c r="B1143" s="56"/>
    </row>
    <row r="1144" spans="2:2" x14ac:dyDescent="0.35">
      <c r="B1144" s="56"/>
    </row>
    <row r="1145" spans="2:2" x14ac:dyDescent="0.35">
      <c r="B1145" s="56"/>
    </row>
    <row r="1146" spans="2:2" x14ac:dyDescent="0.35">
      <c r="B1146" s="56"/>
    </row>
    <row r="1147" spans="2:2" x14ac:dyDescent="0.35">
      <c r="B1147" s="56"/>
    </row>
    <row r="1148" spans="2:2" x14ac:dyDescent="0.35">
      <c r="B1148" s="56"/>
    </row>
    <row r="1149" spans="2:2" x14ac:dyDescent="0.35">
      <c r="B1149" s="56"/>
    </row>
    <row r="1150" spans="2:2" x14ac:dyDescent="0.35">
      <c r="B1150" s="56"/>
    </row>
    <row r="1151" spans="2:2" x14ac:dyDescent="0.35">
      <c r="B1151" s="56"/>
    </row>
    <row r="1152" spans="2:2" x14ac:dyDescent="0.35">
      <c r="B1152" s="56"/>
    </row>
    <row r="1153" spans="2:2" x14ac:dyDescent="0.35">
      <c r="B1153" s="56"/>
    </row>
    <row r="1154" spans="2:2" x14ac:dyDescent="0.35">
      <c r="B1154" s="56"/>
    </row>
    <row r="1155" spans="2:2" x14ac:dyDescent="0.35">
      <c r="B1155" s="56"/>
    </row>
    <row r="1156" spans="2:2" x14ac:dyDescent="0.35">
      <c r="B1156" s="56"/>
    </row>
    <row r="1157" spans="2:2" x14ac:dyDescent="0.35">
      <c r="B1157" s="56"/>
    </row>
    <row r="1158" spans="2:2" x14ac:dyDescent="0.35">
      <c r="B1158" s="56"/>
    </row>
    <row r="1159" spans="2:2" x14ac:dyDescent="0.35">
      <c r="B1159" s="56"/>
    </row>
    <row r="1160" spans="2:2" x14ac:dyDescent="0.35">
      <c r="B1160" s="56"/>
    </row>
    <row r="1161" spans="2:2" x14ac:dyDescent="0.35">
      <c r="B1161" s="56"/>
    </row>
    <row r="1162" spans="2:2" x14ac:dyDescent="0.35">
      <c r="B1162" s="56"/>
    </row>
    <row r="1163" spans="2:2" x14ac:dyDescent="0.35">
      <c r="B1163" s="56"/>
    </row>
    <row r="1164" spans="2:2" x14ac:dyDescent="0.35">
      <c r="B1164" s="56"/>
    </row>
    <row r="1165" spans="2:2" x14ac:dyDescent="0.35">
      <c r="B1165" s="56"/>
    </row>
    <row r="1166" spans="2:2" x14ac:dyDescent="0.35">
      <c r="B1166" s="56"/>
    </row>
    <row r="1167" spans="2:2" x14ac:dyDescent="0.35">
      <c r="B1167" s="56"/>
    </row>
    <row r="1168" spans="2:2" x14ac:dyDescent="0.35">
      <c r="B1168" s="56"/>
    </row>
    <row r="1169" spans="2:2" x14ac:dyDescent="0.35">
      <c r="B1169" s="56"/>
    </row>
    <row r="1170" spans="2:2" x14ac:dyDescent="0.35">
      <c r="B1170" s="56"/>
    </row>
    <row r="1171" spans="2:2" x14ac:dyDescent="0.35">
      <c r="B1171" s="56"/>
    </row>
    <row r="1172" spans="2:2" x14ac:dyDescent="0.35">
      <c r="B1172" s="56"/>
    </row>
    <row r="1173" spans="2:2" x14ac:dyDescent="0.35">
      <c r="B1173" s="56"/>
    </row>
    <row r="1174" spans="2:2" x14ac:dyDescent="0.35">
      <c r="B1174" s="56"/>
    </row>
    <row r="1175" spans="2:2" x14ac:dyDescent="0.35">
      <c r="B1175" s="56"/>
    </row>
    <row r="1176" spans="2:2" x14ac:dyDescent="0.35">
      <c r="B1176" s="56"/>
    </row>
    <row r="1177" spans="2:2" x14ac:dyDescent="0.35">
      <c r="B1177" s="56"/>
    </row>
    <row r="1178" spans="2:2" x14ac:dyDescent="0.35">
      <c r="B1178" s="56"/>
    </row>
    <row r="1179" spans="2:2" x14ac:dyDescent="0.35">
      <c r="B1179" s="56"/>
    </row>
    <row r="1180" spans="2:2" x14ac:dyDescent="0.35">
      <c r="B1180" s="56"/>
    </row>
    <row r="1181" spans="2:2" x14ac:dyDescent="0.35">
      <c r="B1181" s="56"/>
    </row>
    <row r="1182" spans="2:2" x14ac:dyDescent="0.35">
      <c r="B1182" s="56"/>
    </row>
    <row r="1183" spans="2:2" x14ac:dyDescent="0.35">
      <c r="B1183" s="56"/>
    </row>
    <row r="1184" spans="2:2" x14ac:dyDescent="0.35">
      <c r="B1184" s="56"/>
    </row>
    <row r="1185" spans="2:2" x14ac:dyDescent="0.35">
      <c r="B1185" s="56"/>
    </row>
    <row r="1186" spans="2:2" x14ac:dyDescent="0.35">
      <c r="B1186" s="56"/>
    </row>
    <row r="1187" spans="2:2" x14ac:dyDescent="0.35">
      <c r="B1187" s="56"/>
    </row>
    <row r="1188" spans="2:2" x14ac:dyDescent="0.35">
      <c r="B1188" s="56"/>
    </row>
    <row r="1189" spans="2:2" x14ac:dyDescent="0.35">
      <c r="B1189" s="56"/>
    </row>
    <row r="1190" spans="2:2" x14ac:dyDescent="0.35">
      <c r="B1190" s="56"/>
    </row>
    <row r="1191" spans="2:2" x14ac:dyDescent="0.35">
      <c r="B1191" s="56"/>
    </row>
    <row r="1192" spans="2:2" x14ac:dyDescent="0.35">
      <c r="B1192" s="56"/>
    </row>
    <row r="1193" spans="2:2" x14ac:dyDescent="0.35">
      <c r="B1193" s="56"/>
    </row>
    <row r="1194" spans="2:2" x14ac:dyDescent="0.35">
      <c r="B1194" s="56"/>
    </row>
    <row r="1195" spans="2:2" x14ac:dyDescent="0.35">
      <c r="B1195" s="56"/>
    </row>
    <row r="1196" spans="2:2" x14ac:dyDescent="0.35">
      <c r="B1196" s="56"/>
    </row>
    <row r="1197" spans="2:2" x14ac:dyDescent="0.35">
      <c r="B1197" s="56"/>
    </row>
    <row r="1198" spans="2:2" x14ac:dyDescent="0.35">
      <c r="B1198" s="56"/>
    </row>
    <row r="1199" spans="2:2" x14ac:dyDescent="0.35">
      <c r="B1199" s="56"/>
    </row>
    <row r="1200" spans="2:2" x14ac:dyDescent="0.35">
      <c r="B1200" s="56"/>
    </row>
    <row r="1201" spans="2:2" x14ac:dyDescent="0.35">
      <c r="B1201" s="56"/>
    </row>
    <row r="1202" spans="2:2" x14ac:dyDescent="0.35">
      <c r="B1202" s="56"/>
    </row>
    <row r="1203" spans="2:2" x14ac:dyDescent="0.35">
      <c r="B1203" s="56"/>
    </row>
    <row r="1204" spans="2:2" x14ac:dyDescent="0.35">
      <c r="B1204" s="56"/>
    </row>
    <row r="1205" spans="2:2" x14ac:dyDescent="0.35">
      <c r="B1205" s="56"/>
    </row>
    <row r="1206" spans="2:2" x14ac:dyDescent="0.35">
      <c r="B1206" s="56"/>
    </row>
    <row r="1207" spans="2:2" x14ac:dyDescent="0.35">
      <c r="B1207" s="56"/>
    </row>
    <row r="1208" spans="2:2" x14ac:dyDescent="0.35">
      <c r="B1208" s="56"/>
    </row>
    <row r="1209" spans="2:2" x14ac:dyDescent="0.35">
      <c r="B1209" s="56"/>
    </row>
    <row r="1210" spans="2:2" x14ac:dyDescent="0.35">
      <c r="B1210" s="56"/>
    </row>
    <row r="1211" spans="2:2" x14ac:dyDescent="0.35">
      <c r="B1211" s="56"/>
    </row>
    <row r="1212" spans="2:2" x14ac:dyDescent="0.35">
      <c r="B1212" s="56"/>
    </row>
    <row r="1213" spans="2:2" x14ac:dyDescent="0.35">
      <c r="B1213" s="56"/>
    </row>
    <row r="1214" spans="2:2" x14ac:dyDescent="0.35">
      <c r="B1214" s="56"/>
    </row>
    <row r="1215" spans="2:2" x14ac:dyDescent="0.35">
      <c r="B1215" s="56"/>
    </row>
    <row r="1216" spans="2:2" x14ac:dyDescent="0.35">
      <c r="B1216" s="56"/>
    </row>
    <row r="1217" spans="2:2" x14ac:dyDescent="0.35">
      <c r="B1217" s="56"/>
    </row>
    <row r="1218" spans="2:2" x14ac:dyDescent="0.35">
      <c r="B1218" s="56"/>
    </row>
    <row r="1219" spans="2:2" x14ac:dyDescent="0.35">
      <c r="B1219" s="56"/>
    </row>
    <row r="1220" spans="2:2" x14ac:dyDescent="0.35">
      <c r="B1220" s="56"/>
    </row>
    <row r="1221" spans="2:2" x14ac:dyDescent="0.35">
      <c r="B1221" s="56"/>
    </row>
    <row r="1222" spans="2:2" x14ac:dyDescent="0.35">
      <c r="B1222" s="56"/>
    </row>
    <row r="1223" spans="2:2" x14ac:dyDescent="0.35">
      <c r="B1223" s="56"/>
    </row>
    <row r="1224" spans="2:2" x14ac:dyDescent="0.35">
      <c r="B1224" s="56"/>
    </row>
    <row r="1225" spans="2:2" x14ac:dyDescent="0.35">
      <c r="B1225" s="56"/>
    </row>
    <row r="1226" spans="2:2" x14ac:dyDescent="0.35">
      <c r="B1226" s="56"/>
    </row>
    <row r="1227" spans="2:2" x14ac:dyDescent="0.35">
      <c r="B1227" s="56"/>
    </row>
    <row r="1228" spans="2:2" x14ac:dyDescent="0.35">
      <c r="B1228" s="56"/>
    </row>
    <row r="1229" spans="2:2" x14ac:dyDescent="0.35">
      <c r="B1229" s="56"/>
    </row>
    <row r="1230" spans="2:2" x14ac:dyDescent="0.35">
      <c r="B1230" s="56"/>
    </row>
    <row r="1231" spans="2:2" x14ac:dyDescent="0.35">
      <c r="B1231" s="56"/>
    </row>
    <row r="1232" spans="2:2" x14ac:dyDescent="0.35">
      <c r="B1232" s="56"/>
    </row>
    <row r="1233" spans="2:2" x14ac:dyDescent="0.35">
      <c r="B1233" s="56"/>
    </row>
    <row r="1234" spans="2:2" x14ac:dyDescent="0.35">
      <c r="B1234" s="56"/>
    </row>
    <row r="1235" spans="2:2" x14ac:dyDescent="0.35">
      <c r="B1235" s="56"/>
    </row>
    <row r="1236" spans="2:2" x14ac:dyDescent="0.35">
      <c r="B1236" s="56"/>
    </row>
    <row r="1237" spans="2:2" x14ac:dyDescent="0.35">
      <c r="B1237" s="56"/>
    </row>
    <row r="1238" spans="2:2" x14ac:dyDescent="0.35">
      <c r="B1238" s="56"/>
    </row>
    <row r="1239" spans="2:2" x14ac:dyDescent="0.35">
      <c r="B1239" s="56"/>
    </row>
    <row r="1240" spans="2:2" x14ac:dyDescent="0.35">
      <c r="B1240" s="56"/>
    </row>
    <row r="1241" spans="2:2" x14ac:dyDescent="0.35">
      <c r="B1241" s="56"/>
    </row>
    <row r="1242" spans="2:2" x14ac:dyDescent="0.35">
      <c r="B1242" s="56"/>
    </row>
    <row r="1243" spans="2:2" x14ac:dyDescent="0.35">
      <c r="B1243" s="56"/>
    </row>
    <row r="1244" spans="2:2" x14ac:dyDescent="0.35">
      <c r="B1244" s="56"/>
    </row>
    <row r="1245" spans="2:2" x14ac:dyDescent="0.35">
      <c r="B1245" s="56"/>
    </row>
    <row r="1246" spans="2:2" x14ac:dyDescent="0.35">
      <c r="B1246" s="56"/>
    </row>
    <row r="1247" spans="2:2" x14ac:dyDescent="0.35">
      <c r="B1247" s="56"/>
    </row>
    <row r="1248" spans="2:2" x14ac:dyDescent="0.35">
      <c r="B1248" s="56"/>
    </row>
    <row r="1249" spans="2:2" x14ac:dyDescent="0.35">
      <c r="B1249" s="56"/>
    </row>
    <row r="1250" spans="2:2" x14ac:dyDescent="0.35">
      <c r="B1250" s="56"/>
    </row>
    <row r="1251" spans="2:2" x14ac:dyDescent="0.35">
      <c r="B1251" s="56"/>
    </row>
    <row r="1252" spans="2:2" x14ac:dyDescent="0.35">
      <c r="B1252" s="56"/>
    </row>
    <row r="1253" spans="2:2" x14ac:dyDescent="0.35">
      <c r="B1253" s="56"/>
    </row>
    <row r="1254" spans="2:2" x14ac:dyDescent="0.35">
      <c r="B1254" s="56"/>
    </row>
    <row r="1255" spans="2:2" x14ac:dyDescent="0.35">
      <c r="B1255" s="56"/>
    </row>
    <row r="1256" spans="2:2" x14ac:dyDescent="0.35">
      <c r="B1256" s="56"/>
    </row>
    <row r="1257" spans="2:2" x14ac:dyDescent="0.35">
      <c r="B1257" s="56"/>
    </row>
    <row r="1258" spans="2:2" x14ac:dyDescent="0.35">
      <c r="B1258" s="56"/>
    </row>
    <row r="1259" spans="2:2" x14ac:dyDescent="0.35">
      <c r="B1259" s="56"/>
    </row>
    <row r="1260" spans="2:2" x14ac:dyDescent="0.35">
      <c r="B1260" s="56"/>
    </row>
    <row r="1261" spans="2:2" x14ac:dyDescent="0.35">
      <c r="B1261" s="56"/>
    </row>
    <row r="1262" spans="2:2" x14ac:dyDescent="0.35">
      <c r="B1262" s="56"/>
    </row>
    <row r="1263" spans="2:2" x14ac:dyDescent="0.35">
      <c r="B1263" s="56"/>
    </row>
    <row r="1264" spans="2:2" x14ac:dyDescent="0.35">
      <c r="B1264" s="56"/>
    </row>
    <row r="1265" spans="2:2" x14ac:dyDescent="0.35">
      <c r="B1265" s="56"/>
    </row>
    <row r="1266" spans="2:2" x14ac:dyDescent="0.35">
      <c r="B1266" s="56"/>
    </row>
    <row r="1267" spans="2:2" x14ac:dyDescent="0.35">
      <c r="B1267" s="56"/>
    </row>
    <row r="1268" spans="2:2" x14ac:dyDescent="0.35">
      <c r="B1268" s="56"/>
    </row>
    <row r="1269" spans="2:2" x14ac:dyDescent="0.35">
      <c r="B1269" s="56"/>
    </row>
    <row r="1270" spans="2:2" x14ac:dyDescent="0.35">
      <c r="B1270" s="56"/>
    </row>
    <row r="1271" spans="2:2" x14ac:dyDescent="0.35">
      <c r="B1271" s="56"/>
    </row>
    <row r="1272" spans="2:2" x14ac:dyDescent="0.35">
      <c r="B1272" s="56"/>
    </row>
    <row r="1273" spans="2:2" x14ac:dyDescent="0.35">
      <c r="B1273" s="56"/>
    </row>
    <row r="1274" spans="2:2" x14ac:dyDescent="0.35">
      <c r="B1274" s="56"/>
    </row>
    <row r="1275" spans="2:2" x14ac:dyDescent="0.35">
      <c r="B1275" s="56"/>
    </row>
    <row r="1276" spans="2:2" x14ac:dyDescent="0.35">
      <c r="B1276" s="56"/>
    </row>
    <row r="1277" spans="2:2" x14ac:dyDescent="0.35">
      <c r="B1277" s="56"/>
    </row>
    <row r="1278" spans="2:2" x14ac:dyDescent="0.35">
      <c r="B1278" s="56"/>
    </row>
    <row r="1279" spans="2:2" x14ac:dyDescent="0.35">
      <c r="B1279" s="56"/>
    </row>
    <row r="1280" spans="2:2" x14ac:dyDescent="0.35">
      <c r="B1280" s="56"/>
    </row>
    <row r="1281" spans="2:2" x14ac:dyDescent="0.35">
      <c r="B1281" s="56"/>
    </row>
    <row r="1282" spans="2:2" x14ac:dyDescent="0.35">
      <c r="B1282" s="56"/>
    </row>
    <row r="1283" spans="2:2" x14ac:dyDescent="0.35">
      <c r="B1283" s="56"/>
    </row>
    <row r="1284" spans="2:2" x14ac:dyDescent="0.35">
      <c r="B1284" s="56"/>
    </row>
    <row r="1285" spans="2:2" x14ac:dyDescent="0.35">
      <c r="B1285" s="56"/>
    </row>
    <row r="1286" spans="2:2" x14ac:dyDescent="0.35">
      <c r="B1286" s="56"/>
    </row>
    <row r="1287" spans="2:2" x14ac:dyDescent="0.35">
      <c r="B1287" s="56"/>
    </row>
    <row r="1288" spans="2:2" x14ac:dyDescent="0.35">
      <c r="B1288" s="56"/>
    </row>
    <row r="1289" spans="2:2" x14ac:dyDescent="0.35">
      <c r="B1289" s="56"/>
    </row>
    <row r="1290" spans="2:2" x14ac:dyDescent="0.35">
      <c r="B1290" s="56"/>
    </row>
    <row r="1291" spans="2:2" x14ac:dyDescent="0.35">
      <c r="B1291" s="56"/>
    </row>
    <row r="1292" spans="2:2" x14ac:dyDescent="0.35">
      <c r="B1292" s="56"/>
    </row>
    <row r="1293" spans="2:2" x14ac:dyDescent="0.35">
      <c r="B1293" s="56"/>
    </row>
    <row r="1294" spans="2:2" x14ac:dyDescent="0.35">
      <c r="B1294" s="56"/>
    </row>
    <row r="1295" spans="2:2" x14ac:dyDescent="0.35">
      <c r="B1295" s="56"/>
    </row>
    <row r="1296" spans="2:2" x14ac:dyDescent="0.35">
      <c r="B1296" s="56"/>
    </row>
    <row r="1297" spans="2:2" x14ac:dyDescent="0.35">
      <c r="B1297" s="56"/>
    </row>
    <row r="1298" spans="2:2" x14ac:dyDescent="0.35">
      <c r="B1298" s="56"/>
    </row>
    <row r="1299" spans="2:2" x14ac:dyDescent="0.35">
      <c r="B1299" s="56"/>
    </row>
    <row r="1300" spans="2:2" x14ac:dyDescent="0.35">
      <c r="B1300" s="56"/>
    </row>
    <row r="1301" spans="2:2" x14ac:dyDescent="0.35">
      <c r="B1301" s="56"/>
    </row>
    <row r="1302" spans="2:2" x14ac:dyDescent="0.35">
      <c r="B1302" s="56"/>
    </row>
    <row r="1303" spans="2:2" x14ac:dyDescent="0.35">
      <c r="B1303" s="56"/>
    </row>
    <row r="1304" spans="2:2" x14ac:dyDescent="0.35">
      <c r="B1304" s="56"/>
    </row>
    <row r="1305" spans="2:2" x14ac:dyDescent="0.35">
      <c r="B1305" s="56"/>
    </row>
    <row r="1306" spans="2:2" x14ac:dyDescent="0.35">
      <c r="B1306" s="56"/>
    </row>
    <row r="1307" spans="2:2" x14ac:dyDescent="0.35">
      <c r="B1307" s="56"/>
    </row>
    <row r="1308" spans="2:2" x14ac:dyDescent="0.35">
      <c r="B1308" s="56"/>
    </row>
    <row r="1309" spans="2:2" x14ac:dyDescent="0.35">
      <c r="B1309" s="56"/>
    </row>
    <row r="1310" spans="2:2" x14ac:dyDescent="0.35">
      <c r="B1310" s="56"/>
    </row>
    <row r="1311" spans="2:2" x14ac:dyDescent="0.35">
      <c r="B1311" s="56"/>
    </row>
    <row r="1312" spans="2:2" x14ac:dyDescent="0.35">
      <c r="B1312" s="56"/>
    </row>
    <row r="1313" spans="2:2" x14ac:dyDescent="0.35">
      <c r="B1313" s="56"/>
    </row>
    <row r="1314" spans="2:2" x14ac:dyDescent="0.35">
      <c r="B1314" s="56"/>
    </row>
    <row r="1315" spans="2:2" x14ac:dyDescent="0.35">
      <c r="B1315" s="56"/>
    </row>
    <row r="1316" spans="2:2" x14ac:dyDescent="0.35">
      <c r="B1316" s="56"/>
    </row>
    <row r="1317" spans="2:2" x14ac:dyDescent="0.35">
      <c r="B1317" s="56"/>
    </row>
    <row r="1318" spans="2:2" x14ac:dyDescent="0.35">
      <c r="B1318" s="56"/>
    </row>
    <row r="1319" spans="2:2" x14ac:dyDescent="0.35">
      <c r="B1319" s="56"/>
    </row>
    <row r="1320" spans="2:2" x14ac:dyDescent="0.35">
      <c r="B1320" s="56"/>
    </row>
    <row r="1321" spans="2:2" x14ac:dyDescent="0.35">
      <c r="B1321" s="56"/>
    </row>
    <row r="1322" spans="2:2" x14ac:dyDescent="0.35">
      <c r="B1322" s="56"/>
    </row>
    <row r="1323" spans="2:2" x14ac:dyDescent="0.35">
      <c r="B1323" s="56"/>
    </row>
    <row r="1324" spans="2:2" x14ac:dyDescent="0.35">
      <c r="B1324" s="56"/>
    </row>
    <row r="1325" spans="2:2" x14ac:dyDescent="0.35">
      <c r="B1325" s="56"/>
    </row>
    <row r="1326" spans="2:2" x14ac:dyDescent="0.35">
      <c r="B1326" s="56"/>
    </row>
    <row r="1327" spans="2:2" x14ac:dyDescent="0.35">
      <c r="B1327" s="56"/>
    </row>
    <row r="1328" spans="2:2" x14ac:dyDescent="0.35">
      <c r="B1328" s="56"/>
    </row>
    <row r="1329" spans="2:2" x14ac:dyDescent="0.35">
      <c r="B1329" s="56"/>
    </row>
    <row r="1330" spans="2:2" x14ac:dyDescent="0.35">
      <c r="B1330" s="56"/>
    </row>
    <row r="1331" spans="2:2" x14ac:dyDescent="0.35">
      <c r="B1331" s="56"/>
    </row>
    <row r="1332" spans="2:2" x14ac:dyDescent="0.35">
      <c r="B1332" s="56"/>
    </row>
    <row r="1333" spans="2:2" x14ac:dyDescent="0.35">
      <c r="B1333" s="56"/>
    </row>
    <row r="1334" spans="2:2" x14ac:dyDescent="0.35">
      <c r="B1334" s="56"/>
    </row>
    <row r="1335" spans="2:2" x14ac:dyDescent="0.35">
      <c r="B1335" s="56"/>
    </row>
    <row r="1336" spans="2:2" x14ac:dyDescent="0.35">
      <c r="B1336" s="56"/>
    </row>
    <row r="1337" spans="2:2" x14ac:dyDescent="0.35">
      <c r="B1337" s="56"/>
    </row>
    <row r="1338" spans="2:2" x14ac:dyDescent="0.35">
      <c r="B1338" s="56"/>
    </row>
    <row r="1339" spans="2:2" x14ac:dyDescent="0.35">
      <c r="B1339" s="56"/>
    </row>
    <row r="1340" spans="2:2" x14ac:dyDescent="0.35">
      <c r="B1340" s="56"/>
    </row>
    <row r="1341" spans="2:2" x14ac:dyDescent="0.35">
      <c r="B1341" s="56"/>
    </row>
    <row r="1342" spans="2:2" x14ac:dyDescent="0.35">
      <c r="B1342" s="56"/>
    </row>
    <row r="1343" spans="2:2" x14ac:dyDescent="0.35">
      <c r="B1343" s="56"/>
    </row>
    <row r="1344" spans="2:2" x14ac:dyDescent="0.35">
      <c r="B1344" s="56"/>
    </row>
    <row r="1345" spans="2:2" x14ac:dyDescent="0.35">
      <c r="B1345" s="56"/>
    </row>
    <row r="1346" spans="2:2" x14ac:dyDescent="0.35">
      <c r="B1346" s="56"/>
    </row>
    <row r="1347" spans="2:2" x14ac:dyDescent="0.35">
      <c r="B1347" s="56"/>
    </row>
    <row r="1348" spans="2:2" x14ac:dyDescent="0.35">
      <c r="B1348" s="56"/>
    </row>
    <row r="1349" spans="2:2" x14ac:dyDescent="0.35">
      <c r="B1349" s="56"/>
    </row>
    <row r="1350" spans="2:2" x14ac:dyDescent="0.35">
      <c r="B1350" s="56"/>
    </row>
    <row r="1351" spans="2:2" x14ac:dyDescent="0.35">
      <c r="B1351" s="56"/>
    </row>
    <row r="1352" spans="2:2" x14ac:dyDescent="0.35">
      <c r="B1352" s="56"/>
    </row>
    <row r="1353" spans="2:2" x14ac:dyDescent="0.35">
      <c r="B1353" s="56"/>
    </row>
    <row r="1354" spans="2:2" x14ac:dyDescent="0.35">
      <c r="B1354" s="56"/>
    </row>
    <row r="1355" spans="2:2" x14ac:dyDescent="0.35">
      <c r="B1355" s="56"/>
    </row>
    <row r="1356" spans="2:2" x14ac:dyDescent="0.35">
      <c r="B1356" s="56"/>
    </row>
    <row r="1357" spans="2:2" x14ac:dyDescent="0.35">
      <c r="B1357" s="56"/>
    </row>
    <row r="1358" spans="2:2" x14ac:dyDescent="0.35">
      <c r="B1358" s="56"/>
    </row>
    <row r="1359" spans="2:2" x14ac:dyDescent="0.35">
      <c r="B1359" s="56"/>
    </row>
    <row r="1360" spans="2:2" x14ac:dyDescent="0.35">
      <c r="B1360" s="56"/>
    </row>
    <row r="1361" spans="2:2" x14ac:dyDescent="0.35">
      <c r="B1361" s="56"/>
    </row>
    <row r="1362" spans="2:2" x14ac:dyDescent="0.35">
      <c r="B1362" s="56"/>
    </row>
    <row r="1363" spans="2:2" x14ac:dyDescent="0.35">
      <c r="B1363" s="56"/>
    </row>
    <row r="1364" spans="2:2" x14ac:dyDescent="0.35">
      <c r="B1364" s="56"/>
    </row>
    <row r="1365" spans="2:2" x14ac:dyDescent="0.35">
      <c r="B1365" s="56"/>
    </row>
    <row r="1366" spans="2:2" x14ac:dyDescent="0.35">
      <c r="B1366" s="56"/>
    </row>
    <row r="1367" spans="2:2" x14ac:dyDescent="0.35">
      <c r="B1367" s="56"/>
    </row>
    <row r="1368" spans="2:2" x14ac:dyDescent="0.35">
      <c r="B1368" s="56"/>
    </row>
    <row r="1369" spans="2:2" x14ac:dyDescent="0.35">
      <c r="B1369" s="56"/>
    </row>
    <row r="1370" spans="2:2" x14ac:dyDescent="0.35">
      <c r="B1370" s="56"/>
    </row>
    <row r="1371" spans="2:2" x14ac:dyDescent="0.35">
      <c r="B1371" s="56"/>
    </row>
    <row r="1372" spans="2:2" x14ac:dyDescent="0.35">
      <c r="B1372" s="56"/>
    </row>
    <row r="1373" spans="2:2" x14ac:dyDescent="0.35">
      <c r="B1373" s="56"/>
    </row>
    <row r="1374" spans="2:2" x14ac:dyDescent="0.35">
      <c r="B1374" s="56"/>
    </row>
    <row r="1375" spans="2:2" x14ac:dyDescent="0.35">
      <c r="B1375" s="56"/>
    </row>
    <row r="1376" spans="2:2" x14ac:dyDescent="0.35">
      <c r="B1376" s="56"/>
    </row>
    <row r="1377" spans="2:2" x14ac:dyDescent="0.35">
      <c r="B1377" s="56"/>
    </row>
    <row r="1378" spans="2:2" x14ac:dyDescent="0.35">
      <c r="B1378" s="56"/>
    </row>
    <row r="1379" spans="2:2" x14ac:dyDescent="0.35">
      <c r="B1379" s="56"/>
    </row>
    <row r="1380" spans="2:2" x14ac:dyDescent="0.35">
      <c r="B1380" s="56"/>
    </row>
    <row r="1381" spans="2:2" x14ac:dyDescent="0.35">
      <c r="B1381" s="56"/>
    </row>
    <row r="1382" spans="2:2" x14ac:dyDescent="0.35">
      <c r="B1382" s="56"/>
    </row>
    <row r="1383" spans="2:2" x14ac:dyDescent="0.35">
      <c r="B1383" s="56"/>
    </row>
    <row r="1384" spans="2:2" x14ac:dyDescent="0.35">
      <c r="B1384" s="56"/>
    </row>
    <row r="1385" spans="2:2" x14ac:dyDescent="0.35">
      <c r="B1385" s="56"/>
    </row>
    <row r="1386" spans="2:2" x14ac:dyDescent="0.35">
      <c r="B1386" s="56"/>
    </row>
    <row r="1387" spans="2:2" x14ac:dyDescent="0.35">
      <c r="B1387" s="56"/>
    </row>
    <row r="1388" spans="2:2" x14ac:dyDescent="0.35">
      <c r="B1388" s="56"/>
    </row>
    <row r="1389" spans="2:2" x14ac:dyDescent="0.35">
      <c r="B1389" s="56"/>
    </row>
    <row r="1390" spans="2:2" x14ac:dyDescent="0.35">
      <c r="B1390" s="56"/>
    </row>
    <row r="1391" spans="2:2" x14ac:dyDescent="0.35">
      <c r="B1391" s="56"/>
    </row>
    <row r="1392" spans="2:2" x14ac:dyDescent="0.35">
      <c r="B1392" s="56"/>
    </row>
    <row r="1393" spans="2:2" x14ac:dyDescent="0.35">
      <c r="B1393" s="56"/>
    </row>
    <row r="1394" spans="2:2" x14ac:dyDescent="0.35">
      <c r="B1394" s="56"/>
    </row>
    <row r="1395" spans="2:2" x14ac:dyDescent="0.35">
      <c r="B1395" s="56"/>
    </row>
    <row r="1396" spans="2:2" x14ac:dyDescent="0.35">
      <c r="B1396" s="56"/>
    </row>
    <row r="1397" spans="2:2" x14ac:dyDescent="0.35">
      <c r="B1397" s="56"/>
    </row>
    <row r="1398" spans="2:2" x14ac:dyDescent="0.35">
      <c r="B1398" s="56"/>
    </row>
    <row r="1399" spans="2:2" x14ac:dyDescent="0.35">
      <c r="B1399" s="56"/>
    </row>
    <row r="1400" spans="2:2" x14ac:dyDescent="0.35">
      <c r="B1400" s="56"/>
    </row>
    <row r="1401" spans="2:2" x14ac:dyDescent="0.35">
      <c r="B1401" s="56"/>
    </row>
    <row r="1402" spans="2:2" x14ac:dyDescent="0.35">
      <c r="B1402" s="56"/>
    </row>
    <row r="1403" spans="2:2" x14ac:dyDescent="0.35">
      <c r="B1403" s="56"/>
    </row>
    <row r="1404" spans="2:2" x14ac:dyDescent="0.35">
      <c r="B1404" s="56"/>
    </row>
    <row r="1405" spans="2:2" x14ac:dyDescent="0.35">
      <c r="B1405" s="56"/>
    </row>
    <row r="1406" spans="2:2" x14ac:dyDescent="0.35">
      <c r="B1406" s="56"/>
    </row>
    <row r="1407" spans="2:2" x14ac:dyDescent="0.35">
      <c r="B1407" s="56"/>
    </row>
    <row r="1408" spans="2:2" x14ac:dyDescent="0.35">
      <c r="B1408" s="56"/>
    </row>
    <row r="1409" spans="2:3" x14ac:dyDescent="0.35">
      <c r="B1409" s="56"/>
    </row>
    <row r="1410" spans="2:3" x14ac:dyDescent="0.35">
      <c r="B1410" s="56"/>
    </row>
    <row r="1411" spans="2:3" x14ac:dyDescent="0.35">
      <c r="B1411" s="56"/>
    </row>
    <row r="1412" spans="2:3" x14ac:dyDescent="0.35">
      <c r="B1412" s="56"/>
    </row>
    <row r="1413" spans="2:3" x14ac:dyDescent="0.35">
      <c r="B1413" s="56"/>
    </row>
    <row r="1414" spans="2:3" x14ac:dyDescent="0.35">
      <c r="B1414" s="56"/>
    </row>
    <row r="1415" spans="2:3" x14ac:dyDescent="0.35">
      <c r="B1415" s="56"/>
    </row>
    <row r="1416" spans="2:3" x14ac:dyDescent="0.35">
      <c r="B1416" s="56"/>
    </row>
    <row r="1417" spans="2:3" x14ac:dyDescent="0.35">
      <c r="B1417" s="56"/>
    </row>
    <row r="1418" spans="2:3" x14ac:dyDescent="0.35">
      <c r="B1418" s="56"/>
      <c r="C1418" s="80"/>
    </row>
    <row r="1419" spans="2:3" x14ac:dyDescent="0.35">
      <c r="B1419" s="56"/>
      <c r="C1419" s="80"/>
    </row>
    <row r="1420" spans="2:3" x14ac:dyDescent="0.35">
      <c r="B1420" s="56"/>
      <c r="C1420" s="80"/>
    </row>
    <row r="1421" spans="2:3" x14ac:dyDescent="0.35">
      <c r="B1421" s="56"/>
      <c r="C1421" s="80"/>
    </row>
    <row r="1422" spans="2:3" x14ac:dyDescent="0.35">
      <c r="B1422" s="56"/>
      <c r="C1422" s="80"/>
    </row>
    <row r="1423" spans="2:3" x14ac:dyDescent="0.35">
      <c r="B1423" s="56"/>
      <c r="C1423" s="80"/>
    </row>
    <row r="1424" spans="2:3" x14ac:dyDescent="0.35">
      <c r="B1424" s="56"/>
      <c r="C1424" s="80"/>
    </row>
    <row r="1425" spans="2:3" x14ac:dyDescent="0.35">
      <c r="B1425" s="56"/>
      <c r="C1425" s="80"/>
    </row>
    <row r="1426" spans="2:3" x14ac:dyDescent="0.35">
      <c r="B1426" s="56"/>
      <c r="C1426" s="80"/>
    </row>
    <row r="1427" spans="2:3" x14ac:dyDescent="0.35">
      <c r="B1427" s="56"/>
      <c r="C1427" s="80"/>
    </row>
    <row r="1428" spans="2:3" x14ac:dyDescent="0.35">
      <c r="B1428" s="56"/>
      <c r="C1428" s="80"/>
    </row>
    <row r="1429" spans="2:3" x14ac:dyDescent="0.35">
      <c r="B1429" s="56"/>
      <c r="C1429" s="80"/>
    </row>
    <row r="1430" spans="2:3" x14ac:dyDescent="0.35">
      <c r="B1430" s="56"/>
      <c r="C1430" s="80"/>
    </row>
    <row r="1431" spans="2:3" x14ac:dyDescent="0.35">
      <c r="B1431" s="56"/>
      <c r="C1431" s="80"/>
    </row>
    <row r="1432" spans="2:3" x14ac:dyDescent="0.35">
      <c r="B1432" s="56"/>
      <c r="C1432" s="80"/>
    </row>
    <row r="1433" spans="2:3" x14ac:dyDescent="0.35">
      <c r="B1433" s="56"/>
      <c r="C1433" s="80"/>
    </row>
    <row r="1434" spans="2:3" x14ac:dyDescent="0.35">
      <c r="B1434" s="56"/>
      <c r="C1434" s="80"/>
    </row>
    <row r="1435" spans="2:3" x14ac:dyDescent="0.35">
      <c r="B1435" s="56"/>
      <c r="C1435" s="80"/>
    </row>
    <row r="1436" spans="2:3" x14ac:dyDescent="0.35">
      <c r="B1436" s="56"/>
      <c r="C1436" s="80"/>
    </row>
    <row r="1437" spans="2:3" x14ac:dyDescent="0.35">
      <c r="B1437" s="56"/>
      <c r="C1437" s="80"/>
    </row>
    <row r="1438" spans="2:3" x14ac:dyDescent="0.35">
      <c r="B1438" s="56"/>
      <c r="C1438" s="80"/>
    </row>
    <row r="1439" spans="2:3" x14ac:dyDescent="0.35">
      <c r="B1439" s="56"/>
      <c r="C1439" s="80"/>
    </row>
    <row r="1440" spans="2:3" x14ac:dyDescent="0.35">
      <c r="B1440" s="56"/>
      <c r="C1440" s="80"/>
    </row>
    <row r="1441" spans="2:3" x14ac:dyDescent="0.35">
      <c r="B1441" s="56"/>
      <c r="C1441" s="80"/>
    </row>
    <row r="1442" spans="2:3" x14ac:dyDescent="0.35">
      <c r="B1442" s="56"/>
      <c r="C1442" s="80"/>
    </row>
    <row r="1443" spans="2:3" x14ac:dyDescent="0.35">
      <c r="B1443" s="56"/>
      <c r="C1443" s="80"/>
    </row>
    <row r="1444" spans="2:3" x14ac:dyDescent="0.35">
      <c r="B1444" s="56"/>
      <c r="C1444" s="80"/>
    </row>
    <row r="1445" spans="2:3" x14ac:dyDescent="0.35">
      <c r="B1445" s="56"/>
      <c r="C1445" s="80"/>
    </row>
    <row r="1446" spans="2:3" x14ac:dyDescent="0.35">
      <c r="B1446" s="56"/>
      <c r="C1446" s="80"/>
    </row>
    <row r="1447" spans="2:3" x14ac:dyDescent="0.35">
      <c r="B1447" s="56"/>
      <c r="C1447" s="80"/>
    </row>
    <row r="1448" spans="2:3" x14ac:dyDescent="0.35">
      <c r="B1448" s="56"/>
      <c r="C1448" s="80"/>
    </row>
    <row r="1449" spans="2:3" x14ac:dyDescent="0.35">
      <c r="B1449" s="56"/>
      <c r="C1449" s="80"/>
    </row>
    <row r="1450" spans="2:3" x14ac:dyDescent="0.35">
      <c r="B1450" s="56"/>
      <c r="C1450" s="80"/>
    </row>
    <row r="1451" spans="2:3" x14ac:dyDescent="0.35">
      <c r="B1451" s="56"/>
      <c r="C1451" s="80"/>
    </row>
    <row r="1452" spans="2:3" x14ac:dyDescent="0.35">
      <c r="B1452" s="56"/>
      <c r="C1452" s="80"/>
    </row>
    <row r="1453" spans="2:3" x14ac:dyDescent="0.35">
      <c r="B1453" s="56"/>
      <c r="C1453" s="80"/>
    </row>
    <row r="1454" spans="2:3" x14ac:dyDescent="0.35">
      <c r="B1454" s="56"/>
      <c r="C1454" s="80"/>
    </row>
    <row r="1455" spans="2:3" x14ac:dyDescent="0.35">
      <c r="B1455" s="56"/>
      <c r="C1455" s="80"/>
    </row>
    <row r="1456" spans="2:3" x14ac:dyDescent="0.35">
      <c r="B1456" s="56"/>
      <c r="C1456" s="80"/>
    </row>
    <row r="1457" spans="2:3" x14ac:dyDescent="0.35">
      <c r="B1457" s="56"/>
      <c r="C1457" s="80"/>
    </row>
    <row r="1458" spans="2:3" x14ac:dyDescent="0.35">
      <c r="B1458" s="56"/>
      <c r="C1458" s="80"/>
    </row>
    <row r="1459" spans="2:3" x14ac:dyDescent="0.35">
      <c r="B1459" s="56"/>
      <c r="C1459" s="80"/>
    </row>
    <row r="1460" spans="2:3" x14ac:dyDescent="0.35">
      <c r="B1460" s="56"/>
      <c r="C1460" s="80"/>
    </row>
    <row r="1461" spans="2:3" x14ac:dyDescent="0.35">
      <c r="B1461" s="56"/>
      <c r="C1461" s="80"/>
    </row>
    <row r="1462" spans="2:3" x14ac:dyDescent="0.35">
      <c r="B1462" s="56"/>
      <c r="C1462" s="80"/>
    </row>
    <row r="1463" spans="2:3" x14ac:dyDescent="0.35">
      <c r="B1463" s="56"/>
      <c r="C1463" s="80"/>
    </row>
    <row r="1464" spans="2:3" x14ac:dyDescent="0.35">
      <c r="B1464" s="56"/>
      <c r="C1464" s="80"/>
    </row>
    <row r="1465" spans="2:3" x14ac:dyDescent="0.35">
      <c r="B1465" s="56"/>
      <c r="C1465" s="80"/>
    </row>
    <row r="1466" spans="2:3" x14ac:dyDescent="0.35">
      <c r="B1466" s="56"/>
      <c r="C1466" s="80"/>
    </row>
    <row r="1467" spans="2:3" x14ac:dyDescent="0.35">
      <c r="B1467" s="56"/>
      <c r="C1467" s="80"/>
    </row>
    <row r="1468" spans="2:3" x14ac:dyDescent="0.35">
      <c r="B1468" s="56"/>
      <c r="C1468" s="80"/>
    </row>
    <row r="1469" spans="2:3" x14ac:dyDescent="0.35">
      <c r="B1469" s="56"/>
      <c r="C1469" s="80"/>
    </row>
    <row r="1470" spans="2:3" x14ac:dyDescent="0.35">
      <c r="B1470" s="56"/>
      <c r="C1470" s="80"/>
    </row>
    <row r="1471" spans="2:3" x14ac:dyDescent="0.35">
      <c r="B1471" s="56"/>
      <c r="C1471" s="80"/>
    </row>
    <row r="1472" spans="2:3" x14ac:dyDescent="0.35">
      <c r="B1472" s="56"/>
      <c r="C1472" s="80"/>
    </row>
    <row r="1473" spans="2:3" x14ac:dyDescent="0.35">
      <c r="B1473" s="56"/>
      <c r="C1473" s="80"/>
    </row>
    <row r="1474" spans="2:3" x14ac:dyDescent="0.35">
      <c r="B1474" s="56"/>
      <c r="C1474" s="80"/>
    </row>
    <row r="1475" spans="2:3" x14ac:dyDescent="0.35">
      <c r="B1475" s="56"/>
      <c r="C1475" s="80"/>
    </row>
    <row r="1476" spans="2:3" x14ac:dyDescent="0.35">
      <c r="B1476" s="56"/>
      <c r="C1476" s="80"/>
    </row>
    <row r="1477" spans="2:3" x14ac:dyDescent="0.35">
      <c r="B1477" s="56"/>
      <c r="C1477" s="80"/>
    </row>
    <row r="1478" spans="2:3" x14ac:dyDescent="0.35">
      <c r="B1478" s="56"/>
      <c r="C1478" s="80"/>
    </row>
    <row r="1479" spans="2:3" x14ac:dyDescent="0.35">
      <c r="B1479" s="56"/>
      <c r="C1479" s="80"/>
    </row>
    <row r="1480" spans="2:3" x14ac:dyDescent="0.35">
      <c r="B1480" s="56"/>
      <c r="C1480" s="80"/>
    </row>
    <row r="1481" spans="2:3" x14ac:dyDescent="0.35">
      <c r="B1481" s="56"/>
      <c r="C1481" s="80"/>
    </row>
    <row r="1482" spans="2:3" x14ac:dyDescent="0.35">
      <c r="B1482" s="56"/>
      <c r="C1482" s="80"/>
    </row>
    <row r="1483" spans="2:3" x14ac:dyDescent="0.35">
      <c r="B1483" s="56"/>
      <c r="C1483" s="80"/>
    </row>
    <row r="1484" spans="2:3" x14ac:dyDescent="0.35">
      <c r="B1484" s="56"/>
      <c r="C1484" s="80"/>
    </row>
    <row r="1485" spans="2:3" x14ac:dyDescent="0.35">
      <c r="B1485" s="56"/>
      <c r="C1485" s="80"/>
    </row>
    <row r="1486" spans="2:3" x14ac:dyDescent="0.35">
      <c r="B1486" s="56"/>
      <c r="C1486" s="80"/>
    </row>
    <row r="1487" spans="2:3" x14ac:dyDescent="0.35">
      <c r="B1487" s="56"/>
      <c r="C1487" s="80"/>
    </row>
    <row r="1488" spans="2:3" x14ac:dyDescent="0.35">
      <c r="B1488" s="56"/>
      <c r="C1488" s="80"/>
    </row>
    <row r="1489" spans="2:3" x14ac:dyDescent="0.35">
      <c r="B1489" s="56"/>
      <c r="C1489" s="80"/>
    </row>
    <row r="1490" spans="2:3" x14ac:dyDescent="0.35">
      <c r="B1490" s="56"/>
      <c r="C1490" s="80"/>
    </row>
    <row r="1491" spans="2:3" x14ac:dyDescent="0.35">
      <c r="B1491" s="56"/>
      <c r="C1491" s="80"/>
    </row>
    <row r="1492" spans="2:3" x14ac:dyDescent="0.35">
      <c r="B1492" s="56"/>
      <c r="C1492" s="80"/>
    </row>
    <row r="1493" spans="2:3" x14ac:dyDescent="0.35">
      <c r="B1493" s="56"/>
      <c r="C1493" s="80"/>
    </row>
    <row r="1494" spans="2:3" x14ac:dyDescent="0.35">
      <c r="B1494" s="56"/>
      <c r="C1494" s="80"/>
    </row>
    <row r="1495" spans="2:3" x14ac:dyDescent="0.35">
      <c r="B1495" s="56"/>
      <c r="C1495" s="80"/>
    </row>
    <row r="1496" spans="2:3" x14ac:dyDescent="0.35">
      <c r="B1496" s="56"/>
      <c r="C1496" s="80"/>
    </row>
    <row r="1497" spans="2:3" x14ac:dyDescent="0.35">
      <c r="B1497" s="56"/>
      <c r="C1497" s="80"/>
    </row>
    <row r="1498" spans="2:3" x14ac:dyDescent="0.35">
      <c r="B1498" s="56"/>
      <c r="C1498" s="80"/>
    </row>
    <row r="1499" spans="2:3" x14ac:dyDescent="0.35">
      <c r="B1499" s="56"/>
      <c r="C1499" s="80"/>
    </row>
    <row r="1500" spans="2:3" x14ac:dyDescent="0.35">
      <c r="B1500" s="56"/>
      <c r="C1500" s="80"/>
    </row>
    <row r="1501" spans="2:3" x14ac:dyDescent="0.35">
      <c r="B1501" s="56"/>
      <c r="C1501" s="80"/>
    </row>
    <row r="1502" spans="2:3" x14ac:dyDescent="0.35">
      <c r="B1502" s="56"/>
      <c r="C1502" s="80"/>
    </row>
    <row r="1503" spans="2:3" x14ac:dyDescent="0.35">
      <c r="B1503" s="56"/>
      <c r="C1503" s="80"/>
    </row>
    <row r="1504" spans="2:3" x14ac:dyDescent="0.35">
      <c r="B1504" s="56"/>
      <c r="C1504" s="80"/>
    </row>
    <row r="1505" spans="2:3" x14ac:dyDescent="0.35">
      <c r="B1505" s="56"/>
      <c r="C1505" s="80"/>
    </row>
    <row r="1506" spans="2:3" x14ac:dyDescent="0.35">
      <c r="B1506" s="56"/>
      <c r="C1506" s="80"/>
    </row>
    <row r="1507" spans="2:3" x14ac:dyDescent="0.35">
      <c r="B1507" s="56"/>
      <c r="C1507" s="80"/>
    </row>
    <row r="1508" spans="2:3" x14ac:dyDescent="0.35">
      <c r="B1508" s="56"/>
      <c r="C1508" s="80"/>
    </row>
    <row r="1509" spans="2:3" x14ac:dyDescent="0.35">
      <c r="B1509" s="56"/>
      <c r="C1509" s="80"/>
    </row>
    <row r="1510" spans="2:3" x14ac:dyDescent="0.35">
      <c r="B1510" s="56"/>
      <c r="C1510" s="80"/>
    </row>
    <row r="1511" spans="2:3" x14ac:dyDescent="0.35">
      <c r="B1511" s="56"/>
      <c r="C1511" s="80"/>
    </row>
    <row r="1512" spans="2:3" x14ac:dyDescent="0.35">
      <c r="B1512" s="56"/>
      <c r="C1512" s="80"/>
    </row>
    <row r="1513" spans="2:3" x14ac:dyDescent="0.35">
      <c r="B1513" s="56"/>
      <c r="C1513" s="80"/>
    </row>
    <row r="1514" spans="2:3" x14ac:dyDescent="0.35">
      <c r="B1514" s="56"/>
      <c r="C1514" s="80"/>
    </row>
    <row r="1515" spans="2:3" x14ac:dyDescent="0.35">
      <c r="B1515" s="56"/>
      <c r="C1515" s="80"/>
    </row>
    <row r="1516" spans="2:3" x14ac:dyDescent="0.35">
      <c r="B1516" s="56"/>
      <c r="C1516" s="80"/>
    </row>
    <row r="1517" spans="2:3" x14ac:dyDescent="0.35">
      <c r="B1517" s="56"/>
      <c r="C1517" s="80"/>
    </row>
    <row r="1518" spans="2:3" x14ac:dyDescent="0.35">
      <c r="B1518" s="56"/>
      <c r="C1518" s="80"/>
    </row>
    <row r="1519" spans="2:3" x14ac:dyDescent="0.35">
      <c r="B1519" s="56"/>
      <c r="C1519" s="80"/>
    </row>
    <row r="1520" spans="2:3" x14ac:dyDescent="0.35">
      <c r="B1520" s="56"/>
      <c r="C1520" s="80"/>
    </row>
    <row r="1521" spans="2:3" x14ac:dyDescent="0.35">
      <c r="B1521" s="56"/>
      <c r="C1521" s="80"/>
    </row>
    <row r="1522" spans="2:3" x14ac:dyDescent="0.35">
      <c r="B1522" s="56"/>
      <c r="C1522" s="80"/>
    </row>
    <row r="1523" spans="2:3" x14ac:dyDescent="0.35">
      <c r="B1523" s="56"/>
      <c r="C1523" s="80"/>
    </row>
    <row r="1524" spans="2:3" x14ac:dyDescent="0.35">
      <c r="B1524" s="56"/>
      <c r="C1524" s="80"/>
    </row>
    <row r="1525" spans="2:3" x14ac:dyDescent="0.35">
      <c r="B1525" s="56"/>
      <c r="C1525" s="80"/>
    </row>
    <row r="1526" spans="2:3" x14ac:dyDescent="0.35">
      <c r="B1526" s="56"/>
      <c r="C1526" s="80"/>
    </row>
    <row r="1527" spans="2:3" x14ac:dyDescent="0.35">
      <c r="B1527" s="56"/>
      <c r="C1527" s="80"/>
    </row>
    <row r="1528" spans="2:3" x14ac:dyDescent="0.35">
      <c r="B1528" s="56"/>
      <c r="C1528" s="80"/>
    </row>
    <row r="1529" spans="2:3" x14ac:dyDescent="0.35">
      <c r="B1529" s="56"/>
      <c r="C1529" s="80"/>
    </row>
    <row r="1530" spans="2:3" x14ac:dyDescent="0.35">
      <c r="B1530" s="56"/>
      <c r="C1530" s="80"/>
    </row>
    <row r="1531" spans="2:3" x14ac:dyDescent="0.35">
      <c r="B1531" s="56"/>
      <c r="C1531" s="80"/>
    </row>
    <row r="1532" spans="2:3" x14ac:dyDescent="0.35">
      <c r="B1532" s="56"/>
      <c r="C1532" s="80"/>
    </row>
    <row r="1533" spans="2:3" x14ac:dyDescent="0.35">
      <c r="B1533" s="56"/>
      <c r="C1533" s="80"/>
    </row>
    <row r="1534" spans="2:3" x14ac:dyDescent="0.35">
      <c r="B1534" s="56"/>
      <c r="C1534" s="80"/>
    </row>
    <row r="1535" spans="2:3" x14ac:dyDescent="0.35">
      <c r="B1535" s="56"/>
      <c r="C1535" s="80"/>
    </row>
    <row r="1536" spans="2:3" x14ac:dyDescent="0.35">
      <c r="B1536" s="56"/>
      <c r="C1536" s="80"/>
    </row>
    <row r="1537" spans="2:3" x14ac:dyDescent="0.35">
      <c r="B1537" s="56"/>
      <c r="C1537" s="80"/>
    </row>
    <row r="1538" spans="2:3" x14ac:dyDescent="0.35">
      <c r="B1538" s="56"/>
      <c r="C1538" s="80"/>
    </row>
    <row r="1539" spans="2:3" x14ac:dyDescent="0.35">
      <c r="B1539" s="56"/>
      <c r="C1539" s="80"/>
    </row>
    <row r="1540" spans="2:3" x14ac:dyDescent="0.35">
      <c r="B1540" s="56"/>
      <c r="C1540" s="80"/>
    </row>
    <row r="1541" spans="2:3" x14ac:dyDescent="0.35">
      <c r="B1541" s="56"/>
      <c r="C1541" s="80"/>
    </row>
    <row r="1542" spans="2:3" x14ac:dyDescent="0.35">
      <c r="B1542" s="56"/>
      <c r="C1542" s="80"/>
    </row>
    <row r="1543" spans="2:3" x14ac:dyDescent="0.35">
      <c r="B1543" s="56"/>
      <c r="C1543" s="80"/>
    </row>
    <row r="1544" spans="2:3" x14ac:dyDescent="0.35">
      <c r="B1544" s="56"/>
      <c r="C1544" s="80"/>
    </row>
    <row r="1545" spans="2:3" x14ac:dyDescent="0.35">
      <c r="B1545" s="56"/>
      <c r="C1545" s="80"/>
    </row>
    <row r="1546" spans="2:3" x14ac:dyDescent="0.35">
      <c r="B1546" s="56"/>
      <c r="C1546" s="80"/>
    </row>
    <row r="1547" spans="2:3" x14ac:dyDescent="0.35">
      <c r="B1547" s="56"/>
      <c r="C1547" s="80"/>
    </row>
    <row r="1548" spans="2:3" x14ac:dyDescent="0.35">
      <c r="B1548" s="56"/>
      <c r="C1548" s="80"/>
    </row>
    <row r="1549" spans="2:3" x14ac:dyDescent="0.35">
      <c r="B1549" s="56"/>
      <c r="C1549" s="80"/>
    </row>
    <row r="1550" spans="2:3" x14ac:dyDescent="0.35">
      <c r="B1550" s="56"/>
      <c r="C1550" s="80"/>
    </row>
    <row r="1551" spans="2:3" x14ac:dyDescent="0.35">
      <c r="B1551" s="56"/>
      <c r="C1551" s="80"/>
    </row>
    <row r="1552" spans="2:3" x14ac:dyDescent="0.35">
      <c r="B1552" s="56"/>
      <c r="C1552" s="80"/>
    </row>
    <row r="1553" spans="2:3" x14ac:dyDescent="0.35">
      <c r="B1553" s="56"/>
      <c r="C1553" s="80"/>
    </row>
    <row r="1554" spans="2:3" x14ac:dyDescent="0.35">
      <c r="B1554" s="56"/>
      <c r="C1554" s="80"/>
    </row>
    <row r="1555" spans="2:3" x14ac:dyDescent="0.35">
      <c r="B1555" s="56"/>
      <c r="C1555" s="80"/>
    </row>
    <row r="1556" spans="2:3" x14ac:dyDescent="0.35">
      <c r="B1556" s="56"/>
      <c r="C1556" s="80"/>
    </row>
    <row r="1557" spans="2:3" x14ac:dyDescent="0.35">
      <c r="B1557" s="56"/>
      <c r="C1557" s="80"/>
    </row>
    <row r="1558" spans="2:3" x14ac:dyDescent="0.35">
      <c r="B1558" s="56"/>
      <c r="C1558" s="80"/>
    </row>
    <row r="1559" spans="2:3" x14ac:dyDescent="0.35">
      <c r="B1559" s="56"/>
      <c r="C1559" s="80"/>
    </row>
    <row r="1560" spans="2:3" x14ac:dyDescent="0.35">
      <c r="B1560" s="56"/>
      <c r="C1560" s="80"/>
    </row>
    <row r="1561" spans="2:3" x14ac:dyDescent="0.35">
      <c r="B1561" s="56"/>
      <c r="C1561" s="80"/>
    </row>
    <row r="1562" spans="2:3" x14ac:dyDescent="0.35">
      <c r="B1562" s="56"/>
      <c r="C1562" s="80"/>
    </row>
    <row r="1563" spans="2:3" x14ac:dyDescent="0.35">
      <c r="B1563" s="56"/>
      <c r="C1563" s="80"/>
    </row>
    <row r="1564" spans="2:3" x14ac:dyDescent="0.35">
      <c r="B1564" s="56"/>
      <c r="C1564" s="80"/>
    </row>
    <row r="1565" spans="2:3" x14ac:dyDescent="0.35">
      <c r="B1565" s="56"/>
      <c r="C1565" s="80"/>
    </row>
    <row r="1566" spans="2:3" x14ac:dyDescent="0.35">
      <c r="B1566" s="56"/>
      <c r="C1566" s="80"/>
    </row>
    <row r="1567" spans="2:3" x14ac:dyDescent="0.35">
      <c r="B1567" s="56"/>
      <c r="C1567" s="80"/>
    </row>
    <row r="1568" spans="2:3" x14ac:dyDescent="0.35">
      <c r="B1568" s="56"/>
      <c r="C1568" s="80"/>
    </row>
    <row r="1569" spans="2:3" x14ac:dyDescent="0.35">
      <c r="B1569" s="56"/>
      <c r="C1569" s="80"/>
    </row>
    <row r="1570" spans="2:3" x14ac:dyDescent="0.35">
      <c r="B1570" s="56"/>
      <c r="C1570" s="80"/>
    </row>
    <row r="1571" spans="2:3" x14ac:dyDescent="0.35">
      <c r="B1571" s="56"/>
      <c r="C1571" s="80"/>
    </row>
    <row r="1572" spans="2:3" x14ac:dyDescent="0.35">
      <c r="B1572" s="56"/>
      <c r="C1572" s="80"/>
    </row>
    <row r="1573" spans="2:3" x14ac:dyDescent="0.35">
      <c r="B1573" s="56"/>
      <c r="C1573" s="80"/>
    </row>
    <row r="1574" spans="2:3" x14ac:dyDescent="0.35">
      <c r="B1574" s="56"/>
      <c r="C1574" s="80"/>
    </row>
    <row r="1575" spans="2:3" x14ac:dyDescent="0.35">
      <c r="B1575" s="56"/>
      <c r="C1575" s="80"/>
    </row>
    <row r="1576" spans="2:3" x14ac:dyDescent="0.35">
      <c r="B1576" s="56"/>
      <c r="C1576" s="80"/>
    </row>
    <row r="1577" spans="2:3" x14ac:dyDescent="0.35">
      <c r="B1577" s="56"/>
      <c r="C1577" s="80"/>
    </row>
    <row r="1578" spans="2:3" x14ac:dyDescent="0.35">
      <c r="B1578" s="56"/>
      <c r="C1578" s="80"/>
    </row>
    <row r="1579" spans="2:3" x14ac:dyDescent="0.35">
      <c r="B1579" s="56"/>
      <c r="C1579" s="80"/>
    </row>
    <row r="1580" spans="2:3" x14ac:dyDescent="0.35">
      <c r="B1580" s="56"/>
      <c r="C1580" s="80"/>
    </row>
    <row r="1581" spans="2:3" x14ac:dyDescent="0.35">
      <c r="B1581" s="56"/>
      <c r="C1581" s="80"/>
    </row>
    <row r="1582" spans="2:3" x14ac:dyDescent="0.35">
      <c r="B1582" s="56"/>
      <c r="C1582" s="80"/>
    </row>
    <row r="1583" spans="2:3" x14ac:dyDescent="0.35">
      <c r="B1583" s="56"/>
      <c r="C1583" s="80"/>
    </row>
    <row r="1584" spans="2:3" x14ac:dyDescent="0.35">
      <c r="B1584" s="56"/>
      <c r="C1584" s="80"/>
    </row>
    <row r="1585" spans="2:3" x14ac:dyDescent="0.35">
      <c r="B1585" s="56"/>
      <c r="C1585" s="80"/>
    </row>
    <row r="1586" spans="2:3" x14ac:dyDescent="0.35">
      <c r="B1586" s="56"/>
      <c r="C1586" s="80"/>
    </row>
    <row r="1587" spans="2:3" x14ac:dyDescent="0.35">
      <c r="B1587" s="56"/>
      <c r="C1587" s="80"/>
    </row>
    <row r="1588" spans="2:3" x14ac:dyDescent="0.35">
      <c r="B1588" s="56"/>
      <c r="C1588" s="80"/>
    </row>
    <row r="1589" spans="2:3" x14ac:dyDescent="0.35">
      <c r="B1589" s="56"/>
      <c r="C1589" s="80"/>
    </row>
    <row r="1590" spans="2:3" x14ac:dyDescent="0.35">
      <c r="B1590" s="56"/>
      <c r="C1590" s="80"/>
    </row>
    <row r="1591" spans="2:3" x14ac:dyDescent="0.35">
      <c r="B1591" s="56"/>
      <c r="C1591" s="80"/>
    </row>
    <row r="1592" spans="2:3" x14ac:dyDescent="0.35">
      <c r="B1592" s="56"/>
      <c r="C1592" s="80"/>
    </row>
    <row r="1593" spans="2:3" x14ac:dyDescent="0.35">
      <c r="B1593" s="56"/>
      <c r="C1593" s="80"/>
    </row>
    <row r="1594" spans="2:3" x14ac:dyDescent="0.35">
      <c r="B1594" s="56"/>
      <c r="C1594" s="80"/>
    </row>
    <row r="1595" spans="2:3" x14ac:dyDescent="0.35">
      <c r="B1595" s="56"/>
      <c r="C1595" s="80"/>
    </row>
    <row r="1596" spans="2:3" x14ac:dyDescent="0.35">
      <c r="B1596" s="56"/>
      <c r="C1596" s="80"/>
    </row>
    <row r="1597" spans="2:3" x14ac:dyDescent="0.35">
      <c r="B1597" s="56"/>
      <c r="C1597" s="80"/>
    </row>
    <row r="1598" spans="2:3" x14ac:dyDescent="0.35">
      <c r="B1598" s="56"/>
      <c r="C1598" s="80"/>
    </row>
    <row r="1599" spans="2:3" x14ac:dyDescent="0.35">
      <c r="B1599" s="56"/>
      <c r="C1599" s="80"/>
    </row>
    <row r="1600" spans="2:3" x14ac:dyDescent="0.35">
      <c r="B1600" s="56"/>
      <c r="C1600" s="80"/>
    </row>
    <row r="1601" spans="2:3" x14ac:dyDescent="0.35">
      <c r="B1601" s="56"/>
      <c r="C1601" s="80"/>
    </row>
    <row r="1602" spans="2:3" x14ac:dyDescent="0.35">
      <c r="B1602" s="56"/>
      <c r="C1602" s="80"/>
    </row>
    <row r="1603" spans="2:3" x14ac:dyDescent="0.35">
      <c r="B1603" s="56"/>
      <c r="C1603" s="80"/>
    </row>
    <row r="1604" spans="2:3" x14ac:dyDescent="0.35">
      <c r="B1604" s="56"/>
      <c r="C1604" s="80"/>
    </row>
    <row r="1605" spans="2:3" x14ac:dyDescent="0.35">
      <c r="B1605" s="56"/>
      <c r="C1605" s="80"/>
    </row>
    <row r="1606" spans="2:3" x14ac:dyDescent="0.35">
      <c r="B1606" s="56"/>
      <c r="C1606" s="80"/>
    </row>
    <row r="1607" spans="2:3" x14ac:dyDescent="0.35">
      <c r="B1607" s="56"/>
      <c r="C1607" s="80"/>
    </row>
    <row r="1608" spans="2:3" x14ac:dyDescent="0.35">
      <c r="B1608" s="56"/>
      <c r="C1608" s="80"/>
    </row>
    <row r="1609" spans="2:3" x14ac:dyDescent="0.35">
      <c r="B1609" s="56"/>
      <c r="C1609" s="80"/>
    </row>
    <row r="1610" spans="2:3" x14ac:dyDescent="0.35">
      <c r="B1610" s="56"/>
      <c r="C1610" s="80"/>
    </row>
    <row r="1611" spans="2:3" x14ac:dyDescent="0.35">
      <c r="B1611" s="56"/>
      <c r="C1611" s="80"/>
    </row>
    <row r="1612" spans="2:3" x14ac:dyDescent="0.35">
      <c r="B1612" s="56"/>
      <c r="C1612" s="80"/>
    </row>
    <row r="1613" spans="2:3" x14ac:dyDescent="0.35">
      <c r="B1613" s="56"/>
      <c r="C1613" s="80"/>
    </row>
    <row r="1614" spans="2:3" x14ac:dyDescent="0.35">
      <c r="B1614" s="56"/>
      <c r="C1614" s="80"/>
    </row>
    <row r="1615" spans="2:3" x14ac:dyDescent="0.35">
      <c r="B1615" s="56"/>
      <c r="C1615" s="80"/>
    </row>
    <row r="1616" spans="2:3" x14ac:dyDescent="0.35">
      <c r="B1616" s="56"/>
      <c r="C1616" s="80"/>
    </row>
    <row r="1617" spans="2:3" x14ac:dyDescent="0.35">
      <c r="B1617" s="56"/>
      <c r="C1617" s="80"/>
    </row>
    <row r="1618" spans="2:3" x14ac:dyDescent="0.35">
      <c r="B1618" s="56"/>
      <c r="C1618" s="80"/>
    </row>
    <row r="1619" spans="2:3" x14ac:dyDescent="0.35">
      <c r="B1619" s="56"/>
      <c r="C1619" s="80"/>
    </row>
    <row r="1620" spans="2:3" x14ac:dyDescent="0.35">
      <c r="B1620" s="56"/>
      <c r="C1620" s="80"/>
    </row>
    <row r="1621" spans="2:3" x14ac:dyDescent="0.35">
      <c r="B1621" s="56"/>
      <c r="C1621" s="80"/>
    </row>
    <row r="1622" spans="2:3" x14ac:dyDescent="0.35">
      <c r="B1622" s="56"/>
      <c r="C1622" s="80"/>
    </row>
    <row r="1623" spans="2:3" x14ac:dyDescent="0.35">
      <c r="B1623" s="56"/>
      <c r="C1623" s="80"/>
    </row>
    <row r="1624" spans="2:3" x14ac:dyDescent="0.35">
      <c r="B1624" s="56"/>
      <c r="C1624" s="80"/>
    </row>
    <row r="1625" spans="2:3" x14ac:dyDescent="0.35">
      <c r="B1625" s="56"/>
      <c r="C1625" s="80"/>
    </row>
    <row r="1626" spans="2:3" x14ac:dyDescent="0.35">
      <c r="B1626" s="56"/>
      <c r="C1626" s="80"/>
    </row>
    <row r="1627" spans="2:3" x14ac:dyDescent="0.35">
      <c r="B1627" s="56"/>
      <c r="C1627" s="80"/>
    </row>
    <row r="1628" spans="2:3" x14ac:dyDescent="0.35">
      <c r="B1628" s="56"/>
      <c r="C1628" s="80"/>
    </row>
    <row r="1629" spans="2:3" x14ac:dyDescent="0.35">
      <c r="B1629" s="56"/>
      <c r="C1629" s="80"/>
    </row>
    <row r="1630" spans="2:3" x14ac:dyDescent="0.35">
      <c r="B1630" s="56"/>
      <c r="C1630" s="80"/>
    </row>
    <row r="1631" spans="2:3" x14ac:dyDescent="0.35">
      <c r="B1631" s="56"/>
      <c r="C1631" s="80"/>
    </row>
    <row r="1632" spans="2:3" x14ac:dyDescent="0.35">
      <c r="B1632" s="56"/>
      <c r="C1632" s="80"/>
    </row>
    <row r="1633" spans="2:3" x14ac:dyDescent="0.35">
      <c r="B1633" s="56"/>
      <c r="C1633" s="80"/>
    </row>
    <row r="1634" spans="2:3" x14ac:dyDescent="0.35">
      <c r="B1634" s="56"/>
      <c r="C1634" s="80"/>
    </row>
    <row r="1635" spans="2:3" x14ac:dyDescent="0.35">
      <c r="B1635" s="56"/>
      <c r="C1635" s="80"/>
    </row>
    <row r="1636" spans="2:3" x14ac:dyDescent="0.35">
      <c r="B1636" s="56"/>
      <c r="C1636" s="80"/>
    </row>
    <row r="1637" spans="2:3" x14ac:dyDescent="0.35">
      <c r="B1637" s="56"/>
      <c r="C1637" s="80"/>
    </row>
    <row r="1638" spans="2:3" x14ac:dyDescent="0.35">
      <c r="B1638" s="56"/>
      <c r="C1638" s="80"/>
    </row>
    <row r="1639" spans="2:3" x14ac:dyDescent="0.35">
      <c r="B1639" s="56"/>
      <c r="C1639" s="80"/>
    </row>
    <row r="1640" spans="2:3" x14ac:dyDescent="0.35">
      <c r="B1640" s="56"/>
      <c r="C1640" s="80"/>
    </row>
    <row r="1641" spans="2:3" x14ac:dyDescent="0.35">
      <c r="B1641" s="56"/>
      <c r="C1641" s="80"/>
    </row>
    <row r="1642" spans="2:3" x14ac:dyDescent="0.35">
      <c r="B1642" s="56"/>
      <c r="C1642" s="80"/>
    </row>
    <row r="1643" spans="2:3" x14ac:dyDescent="0.35">
      <c r="B1643" s="56"/>
      <c r="C1643" s="80"/>
    </row>
    <row r="1644" spans="2:3" x14ac:dyDescent="0.35">
      <c r="B1644" s="56"/>
      <c r="C1644" s="80"/>
    </row>
    <row r="1645" spans="2:3" x14ac:dyDescent="0.35">
      <c r="B1645" s="56"/>
      <c r="C1645" s="80"/>
    </row>
    <row r="1646" spans="2:3" x14ac:dyDescent="0.35">
      <c r="B1646" s="56"/>
      <c r="C1646" s="80"/>
    </row>
    <row r="1647" spans="2:3" x14ac:dyDescent="0.35">
      <c r="B1647" s="56"/>
      <c r="C1647" s="80"/>
    </row>
    <row r="1648" spans="2:3" x14ac:dyDescent="0.35">
      <c r="B1648" s="56"/>
      <c r="C1648" s="80"/>
    </row>
    <row r="1649" spans="2:3" x14ac:dyDescent="0.35">
      <c r="B1649" s="56"/>
      <c r="C1649" s="80"/>
    </row>
    <row r="1650" spans="2:3" x14ac:dyDescent="0.35">
      <c r="B1650" s="56"/>
      <c r="C1650" s="80"/>
    </row>
    <row r="1651" spans="2:3" x14ac:dyDescent="0.35">
      <c r="B1651" s="56"/>
      <c r="C1651" s="80"/>
    </row>
    <row r="1652" spans="2:3" x14ac:dyDescent="0.35">
      <c r="B1652" s="56"/>
      <c r="C1652" s="80"/>
    </row>
    <row r="1653" spans="2:3" x14ac:dyDescent="0.35">
      <c r="B1653" s="56"/>
      <c r="C1653" s="80"/>
    </row>
    <row r="1654" spans="2:3" x14ac:dyDescent="0.35">
      <c r="B1654" s="56"/>
      <c r="C1654" s="80"/>
    </row>
    <row r="1655" spans="2:3" x14ac:dyDescent="0.35">
      <c r="B1655" s="56"/>
      <c r="C1655" s="80"/>
    </row>
    <row r="1656" spans="2:3" x14ac:dyDescent="0.35">
      <c r="B1656" s="56"/>
      <c r="C1656" s="80"/>
    </row>
    <row r="1657" spans="2:3" x14ac:dyDescent="0.35">
      <c r="B1657" s="56"/>
      <c r="C1657" s="80"/>
    </row>
    <row r="1658" spans="2:3" x14ac:dyDescent="0.35">
      <c r="B1658" s="56"/>
      <c r="C1658" s="80"/>
    </row>
    <row r="1659" spans="2:3" x14ac:dyDescent="0.35">
      <c r="B1659" s="56"/>
      <c r="C1659" s="80"/>
    </row>
    <row r="1660" spans="2:3" x14ac:dyDescent="0.35">
      <c r="B1660" s="56"/>
      <c r="C1660" s="80"/>
    </row>
    <row r="1661" spans="2:3" x14ac:dyDescent="0.35">
      <c r="B1661" s="56"/>
      <c r="C1661" s="80"/>
    </row>
    <row r="1662" spans="2:3" x14ac:dyDescent="0.35">
      <c r="B1662" s="56"/>
      <c r="C1662" s="80"/>
    </row>
    <row r="1663" spans="2:3" x14ac:dyDescent="0.35">
      <c r="B1663" s="56"/>
      <c r="C1663" s="80"/>
    </row>
    <row r="1664" spans="2:3" x14ac:dyDescent="0.35">
      <c r="B1664" s="56"/>
      <c r="C1664" s="80"/>
    </row>
    <row r="1665" spans="2:3" x14ac:dyDescent="0.35">
      <c r="B1665" s="56"/>
      <c r="C1665" s="80"/>
    </row>
    <row r="1666" spans="2:3" x14ac:dyDescent="0.35">
      <c r="B1666" s="56"/>
      <c r="C1666" s="80"/>
    </row>
    <row r="1667" spans="2:3" x14ac:dyDescent="0.35">
      <c r="B1667" s="56"/>
      <c r="C1667" s="80"/>
    </row>
    <row r="1668" spans="2:3" x14ac:dyDescent="0.35">
      <c r="B1668" s="56"/>
      <c r="C1668" s="80"/>
    </row>
    <row r="1669" spans="2:3" x14ac:dyDescent="0.35">
      <c r="B1669" s="56"/>
      <c r="C1669" s="80"/>
    </row>
    <row r="1670" spans="2:3" x14ac:dyDescent="0.35">
      <c r="B1670" s="56"/>
      <c r="C1670" s="80"/>
    </row>
    <row r="1671" spans="2:3" x14ac:dyDescent="0.35">
      <c r="B1671" s="56"/>
      <c r="C1671" s="80"/>
    </row>
    <row r="1672" spans="2:3" x14ac:dyDescent="0.35">
      <c r="B1672" s="56"/>
      <c r="C1672" s="80"/>
    </row>
    <row r="1673" spans="2:3" x14ac:dyDescent="0.35">
      <c r="B1673" s="56"/>
      <c r="C1673" s="80"/>
    </row>
    <row r="1674" spans="2:3" x14ac:dyDescent="0.35">
      <c r="B1674" s="56"/>
      <c r="C1674" s="80"/>
    </row>
    <row r="1675" spans="2:3" x14ac:dyDescent="0.35">
      <c r="B1675" s="56"/>
      <c r="C1675" s="80"/>
    </row>
    <row r="1676" spans="2:3" x14ac:dyDescent="0.35">
      <c r="B1676" s="56"/>
      <c r="C1676" s="80"/>
    </row>
    <row r="1677" spans="2:3" x14ac:dyDescent="0.35">
      <c r="B1677" s="56"/>
      <c r="C1677" s="80"/>
    </row>
    <row r="1678" spans="2:3" x14ac:dyDescent="0.35">
      <c r="B1678" s="56"/>
      <c r="C1678" s="80"/>
    </row>
    <row r="1679" spans="2:3" x14ac:dyDescent="0.35">
      <c r="B1679" s="56"/>
      <c r="C1679" s="80"/>
    </row>
    <row r="1680" spans="2:3" x14ac:dyDescent="0.35">
      <c r="B1680" s="56"/>
      <c r="C1680" s="80"/>
    </row>
    <row r="1681" spans="2:3" x14ac:dyDescent="0.35">
      <c r="B1681" s="56"/>
      <c r="C1681" s="80"/>
    </row>
    <row r="1682" spans="2:3" x14ac:dyDescent="0.35">
      <c r="B1682" s="56"/>
      <c r="C1682" s="80"/>
    </row>
    <row r="1683" spans="2:3" x14ac:dyDescent="0.35">
      <c r="B1683" s="56"/>
      <c r="C1683" s="80"/>
    </row>
    <row r="1684" spans="2:3" x14ac:dyDescent="0.35">
      <c r="B1684" s="56"/>
      <c r="C1684" s="80"/>
    </row>
    <row r="1685" spans="2:3" x14ac:dyDescent="0.35">
      <c r="B1685" s="56"/>
      <c r="C1685" s="80"/>
    </row>
    <row r="1686" spans="2:3" x14ac:dyDescent="0.35">
      <c r="B1686" s="56"/>
      <c r="C1686" s="80"/>
    </row>
    <row r="1687" spans="2:3" x14ac:dyDescent="0.35">
      <c r="B1687" s="56"/>
      <c r="C1687" s="80"/>
    </row>
    <row r="1688" spans="2:3" x14ac:dyDescent="0.35">
      <c r="B1688" s="56"/>
      <c r="C1688" s="80"/>
    </row>
    <row r="1689" spans="2:3" x14ac:dyDescent="0.35">
      <c r="B1689" s="56"/>
      <c r="C1689" s="80"/>
    </row>
    <row r="1690" spans="2:3" x14ac:dyDescent="0.35">
      <c r="B1690" s="56"/>
      <c r="C1690" s="80"/>
    </row>
    <row r="1691" spans="2:3" x14ac:dyDescent="0.35">
      <c r="B1691" s="56"/>
      <c r="C1691" s="80"/>
    </row>
    <row r="1692" spans="2:3" x14ac:dyDescent="0.35">
      <c r="B1692" s="56"/>
      <c r="C1692" s="80"/>
    </row>
    <row r="1693" spans="2:3" x14ac:dyDescent="0.35">
      <c r="B1693" s="56"/>
      <c r="C1693" s="80"/>
    </row>
    <row r="1694" spans="2:3" x14ac:dyDescent="0.35">
      <c r="B1694" s="56"/>
      <c r="C1694" s="80"/>
    </row>
    <row r="1695" spans="2:3" x14ac:dyDescent="0.35">
      <c r="B1695" s="56"/>
      <c r="C1695" s="80"/>
    </row>
    <row r="1696" spans="2:3" x14ac:dyDescent="0.35">
      <c r="B1696" s="56"/>
      <c r="C1696" s="80"/>
    </row>
    <row r="1697" spans="2:3" x14ac:dyDescent="0.35">
      <c r="B1697" s="56"/>
      <c r="C1697" s="80"/>
    </row>
    <row r="1698" spans="2:3" x14ac:dyDescent="0.35">
      <c r="B1698" s="56"/>
      <c r="C1698" s="80"/>
    </row>
    <row r="1699" spans="2:3" x14ac:dyDescent="0.35">
      <c r="B1699" s="56"/>
      <c r="C1699" s="80"/>
    </row>
    <row r="1700" spans="2:3" x14ac:dyDescent="0.35">
      <c r="B1700" s="56"/>
      <c r="C1700" s="80"/>
    </row>
    <row r="1701" spans="2:3" x14ac:dyDescent="0.35">
      <c r="B1701" s="56"/>
      <c r="C1701" s="80"/>
    </row>
    <row r="1702" spans="2:3" x14ac:dyDescent="0.35">
      <c r="B1702" s="56"/>
      <c r="C1702" s="80"/>
    </row>
    <row r="1703" spans="2:3" x14ac:dyDescent="0.35">
      <c r="B1703" s="56"/>
      <c r="C1703" s="80"/>
    </row>
    <row r="1704" spans="2:3" x14ac:dyDescent="0.35">
      <c r="B1704" s="56"/>
      <c r="C1704" s="80"/>
    </row>
    <row r="1705" spans="2:3" x14ac:dyDescent="0.35">
      <c r="B1705" s="56"/>
      <c r="C1705" s="80"/>
    </row>
    <row r="1706" spans="2:3" x14ac:dyDescent="0.35">
      <c r="B1706" s="56"/>
      <c r="C1706" s="80"/>
    </row>
    <row r="1707" spans="2:3" x14ac:dyDescent="0.35">
      <c r="B1707" s="56"/>
      <c r="C1707" s="80"/>
    </row>
    <row r="1708" spans="2:3" x14ac:dyDescent="0.35">
      <c r="B1708" s="56"/>
      <c r="C1708" s="80"/>
    </row>
    <row r="1709" spans="2:3" x14ac:dyDescent="0.35">
      <c r="B1709" s="56"/>
      <c r="C1709" s="80"/>
    </row>
    <row r="1710" spans="2:3" x14ac:dyDescent="0.35">
      <c r="B1710" s="56"/>
      <c r="C1710" s="80"/>
    </row>
    <row r="1711" spans="2:3" x14ac:dyDescent="0.35">
      <c r="B1711" s="56"/>
      <c r="C1711" s="80"/>
    </row>
    <row r="1712" spans="2:3" x14ac:dyDescent="0.35">
      <c r="B1712" s="56"/>
      <c r="C1712" s="80"/>
    </row>
    <row r="1713" spans="2:3" x14ac:dyDescent="0.35">
      <c r="B1713" s="56"/>
      <c r="C1713" s="80"/>
    </row>
    <row r="1714" spans="2:3" x14ac:dyDescent="0.35">
      <c r="B1714" s="56"/>
      <c r="C1714" s="80"/>
    </row>
    <row r="1715" spans="2:3" x14ac:dyDescent="0.35">
      <c r="B1715" s="56"/>
      <c r="C1715" s="80"/>
    </row>
    <row r="1716" spans="2:3" x14ac:dyDescent="0.35">
      <c r="B1716" s="56"/>
      <c r="C1716" s="80"/>
    </row>
    <row r="1717" spans="2:3" x14ac:dyDescent="0.35">
      <c r="B1717" s="56"/>
      <c r="C1717" s="80"/>
    </row>
    <row r="1718" spans="2:3" x14ac:dyDescent="0.35">
      <c r="B1718" s="56"/>
      <c r="C1718" s="80"/>
    </row>
    <row r="1719" spans="2:3" x14ac:dyDescent="0.35">
      <c r="B1719" s="56"/>
      <c r="C1719" s="80"/>
    </row>
    <row r="1720" spans="2:3" x14ac:dyDescent="0.35">
      <c r="B1720" s="56"/>
      <c r="C1720" s="80"/>
    </row>
    <row r="1721" spans="2:3" x14ac:dyDescent="0.35">
      <c r="B1721" s="56"/>
      <c r="C1721" s="80"/>
    </row>
    <row r="1722" spans="2:3" x14ac:dyDescent="0.35">
      <c r="B1722" s="56"/>
      <c r="C1722" s="80"/>
    </row>
    <row r="1723" spans="2:3" x14ac:dyDescent="0.35">
      <c r="B1723" s="56"/>
      <c r="C1723" s="80"/>
    </row>
    <row r="1724" spans="2:3" x14ac:dyDescent="0.35">
      <c r="B1724" s="56"/>
      <c r="C1724" s="80"/>
    </row>
    <row r="1725" spans="2:3" x14ac:dyDescent="0.35">
      <c r="B1725" s="56"/>
      <c r="C1725" s="80"/>
    </row>
    <row r="1726" spans="2:3" x14ac:dyDescent="0.35">
      <c r="B1726" s="56"/>
      <c r="C1726" s="80"/>
    </row>
    <row r="1727" spans="2:3" x14ac:dyDescent="0.35">
      <c r="B1727" s="56"/>
      <c r="C1727" s="80"/>
    </row>
    <row r="1728" spans="2:3" x14ac:dyDescent="0.35">
      <c r="B1728" s="56"/>
      <c r="C1728" s="80"/>
    </row>
    <row r="1729" spans="2:3" x14ac:dyDescent="0.35">
      <c r="B1729" s="56"/>
      <c r="C1729" s="80"/>
    </row>
    <row r="1730" spans="2:3" x14ac:dyDescent="0.35">
      <c r="B1730" s="56"/>
      <c r="C1730" s="80"/>
    </row>
    <row r="1731" spans="2:3" x14ac:dyDescent="0.35">
      <c r="B1731" s="56"/>
      <c r="C1731" s="80"/>
    </row>
    <row r="1732" spans="2:3" x14ac:dyDescent="0.35">
      <c r="B1732" s="56"/>
      <c r="C1732" s="80"/>
    </row>
    <row r="1733" spans="2:3" x14ac:dyDescent="0.35">
      <c r="B1733" s="56"/>
      <c r="C1733" s="80"/>
    </row>
    <row r="1734" spans="2:3" x14ac:dyDescent="0.35">
      <c r="B1734" s="56"/>
      <c r="C1734" s="80"/>
    </row>
    <row r="1735" spans="2:3" x14ac:dyDescent="0.35">
      <c r="B1735" s="56"/>
      <c r="C1735" s="80"/>
    </row>
    <row r="1736" spans="2:3" x14ac:dyDescent="0.35">
      <c r="B1736" s="56"/>
      <c r="C1736" s="80"/>
    </row>
    <row r="1737" spans="2:3" x14ac:dyDescent="0.35">
      <c r="B1737" s="56"/>
      <c r="C1737" s="80"/>
    </row>
    <row r="1738" spans="2:3" x14ac:dyDescent="0.35">
      <c r="B1738" s="56"/>
      <c r="C1738" s="80"/>
    </row>
    <row r="1739" spans="2:3" x14ac:dyDescent="0.35">
      <c r="B1739" s="56"/>
      <c r="C1739" s="80"/>
    </row>
    <row r="1740" spans="2:3" x14ac:dyDescent="0.35">
      <c r="B1740" s="56"/>
      <c r="C1740" s="80"/>
    </row>
    <row r="1741" spans="2:3" x14ac:dyDescent="0.35">
      <c r="B1741" s="56"/>
      <c r="C1741" s="80"/>
    </row>
    <row r="1742" spans="2:3" x14ac:dyDescent="0.35">
      <c r="B1742" s="56"/>
      <c r="C1742" s="80"/>
    </row>
    <row r="1743" spans="2:3" x14ac:dyDescent="0.35">
      <c r="B1743" s="56"/>
      <c r="C1743" s="80"/>
    </row>
    <row r="1744" spans="2:3" x14ac:dyDescent="0.35">
      <c r="B1744" s="56"/>
      <c r="C1744" s="80"/>
    </row>
    <row r="1745" spans="2:3" x14ac:dyDescent="0.35">
      <c r="B1745" s="56"/>
      <c r="C1745" s="80"/>
    </row>
    <row r="1746" spans="2:3" x14ac:dyDescent="0.35">
      <c r="B1746" s="56"/>
      <c r="C1746" s="80"/>
    </row>
    <row r="1747" spans="2:3" x14ac:dyDescent="0.35">
      <c r="B1747" s="56"/>
      <c r="C1747" s="80"/>
    </row>
    <row r="1748" spans="2:3" x14ac:dyDescent="0.35">
      <c r="B1748" s="56"/>
      <c r="C1748" s="80"/>
    </row>
    <row r="1749" spans="2:3" x14ac:dyDescent="0.35">
      <c r="B1749" s="56"/>
      <c r="C1749" s="80"/>
    </row>
    <row r="1750" spans="2:3" x14ac:dyDescent="0.35">
      <c r="B1750" s="56"/>
      <c r="C1750" s="80"/>
    </row>
    <row r="1751" spans="2:3" x14ac:dyDescent="0.35">
      <c r="B1751" s="56"/>
      <c r="C1751" s="80"/>
    </row>
    <row r="1752" spans="2:3" x14ac:dyDescent="0.35">
      <c r="B1752" s="56"/>
      <c r="C1752" s="80"/>
    </row>
    <row r="1753" spans="2:3" x14ac:dyDescent="0.35">
      <c r="B1753" s="56"/>
      <c r="C1753" s="80"/>
    </row>
    <row r="1754" spans="2:3" x14ac:dyDescent="0.35">
      <c r="B1754" s="56"/>
      <c r="C1754" s="80"/>
    </row>
    <row r="1755" spans="2:3" x14ac:dyDescent="0.35">
      <c r="B1755" s="56"/>
      <c r="C1755" s="80"/>
    </row>
    <row r="1756" spans="2:3" x14ac:dyDescent="0.35">
      <c r="B1756" s="56"/>
      <c r="C1756" s="80"/>
    </row>
    <row r="1757" spans="2:3" x14ac:dyDescent="0.35">
      <c r="B1757" s="56"/>
      <c r="C1757" s="80"/>
    </row>
    <row r="1758" spans="2:3" x14ac:dyDescent="0.35">
      <c r="B1758" s="56"/>
      <c r="C1758" s="80"/>
    </row>
    <row r="1759" spans="2:3" x14ac:dyDescent="0.35">
      <c r="C1759" s="80"/>
    </row>
    <row r="1760" spans="2:3" x14ac:dyDescent="0.35">
      <c r="C1760" s="80"/>
    </row>
    <row r="1761" spans="3:3" x14ac:dyDescent="0.35">
      <c r="C1761" s="80"/>
    </row>
    <row r="1762" spans="3:3" x14ac:dyDescent="0.35">
      <c r="C1762" s="80"/>
    </row>
    <row r="1763" spans="3:3" x14ac:dyDescent="0.35">
      <c r="C1763" s="80"/>
    </row>
    <row r="1764" spans="3:3" x14ac:dyDescent="0.35">
      <c r="C1764" s="80"/>
    </row>
    <row r="1765" spans="3:3" x14ac:dyDescent="0.35">
      <c r="C1765" s="80"/>
    </row>
    <row r="1766" spans="3:3" x14ac:dyDescent="0.35">
      <c r="C1766" s="80"/>
    </row>
    <row r="1767" spans="3:3" x14ac:dyDescent="0.35">
      <c r="C1767" s="80"/>
    </row>
    <row r="1768" spans="3:3" x14ac:dyDescent="0.35">
      <c r="C1768" s="80"/>
    </row>
    <row r="1769" spans="3:3" x14ac:dyDescent="0.35">
      <c r="C1769" s="80"/>
    </row>
    <row r="1770" spans="3:3" x14ac:dyDescent="0.35">
      <c r="C1770" s="80"/>
    </row>
    <row r="1771" spans="3:3" x14ac:dyDescent="0.35">
      <c r="C1771" s="80"/>
    </row>
    <row r="1772" spans="3:3" x14ac:dyDescent="0.35">
      <c r="C1772" s="80"/>
    </row>
    <row r="1773" spans="3:3" x14ac:dyDescent="0.35">
      <c r="C1773" s="80"/>
    </row>
    <row r="1774" spans="3:3" x14ac:dyDescent="0.35">
      <c r="C1774" s="80"/>
    </row>
    <row r="1775" spans="3:3" x14ac:dyDescent="0.35">
      <c r="C1775" s="80"/>
    </row>
    <row r="1776" spans="3:3" x14ac:dyDescent="0.35">
      <c r="C1776" s="80"/>
    </row>
    <row r="1777" spans="3:3" x14ac:dyDescent="0.35">
      <c r="C1777" s="80"/>
    </row>
    <row r="1778" spans="3:3" x14ac:dyDescent="0.35">
      <c r="C1778" s="80"/>
    </row>
    <row r="1779" spans="3:3" x14ac:dyDescent="0.35">
      <c r="C1779" s="80"/>
    </row>
    <row r="1780" spans="3:3" x14ac:dyDescent="0.35">
      <c r="C1780" s="80"/>
    </row>
    <row r="1781" spans="3:3" x14ac:dyDescent="0.35">
      <c r="C1781" s="80"/>
    </row>
    <row r="1782" spans="3:3" x14ac:dyDescent="0.35">
      <c r="C1782" s="80"/>
    </row>
    <row r="1783" spans="3:3" x14ac:dyDescent="0.35">
      <c r="C1783" s="80"/>
    </row>
    <row r="1784" spans="3:3" x14ac:dyDescent="0.35">
      <c r="C1784" s="80"/>
    </row>
    <row r="1785" spans="3:3" x14ac:dyDescent="0.35">
      <c r="C1785" s="80"/>
    </row>
    <row r="1786" spans="3:3" x14ac:dyDescent="0.35">
      <c r="C1786" s="80"/>
    </row>
    <row r="1787" spans="3:3" x14ac:dyDescent="0.35">
      <c r="C1787" s="80"/>
    </row>
    <row r="1788" spans="3:3" x14ac:dyDescent="0.35">
      <c r="C1788" s="80"/>
    </row>
    <row r="1789" spans="3:3" x14ac:dyDescent="0.35">
      <c r="C1789" s="80"/>
    </row>
    <row r="1790" spans="3:3" x14ac:dyDescent="0.35">
      <c r="C1790" s="80"/>
    </row>
    <row r="1791" spans="3:3" x14ac:dyDescent="0.35">
      <c r="C1791" s="80"/>
    </row>
    <row r="1792" spans="3:3" x14ac:dyDescent="0.35">
      <c r="C1792" s="80"/>
    </row>
    <row r="1793" spans="3:3" x14ac:dyDescent="0.35">
      <c r="C1793" s="80"/>
    </row>
    <row r="1794" spans="3:3" x14ac:dyDescent="0.35">
      <c r="C1794" s="80"/>
    </row>
    <row r="1795" spans="3:3" x14ac:dyDescent="0.35">
      <c r="C1795" s="80"/>
    </row>
    <row r="1796" spans="3:3" x14ac:dyDescent="0.35">
      <c r="C1796" s="80"/>
    </row>
    <row r="1797" spans="3:3" x14ac:dyDescent="0.35">
      <c r="C1797" s="80"/>
    </row>
    <row r="1798" spans="3:3" x14ac:dyDescent="0.35">
      <c r="C1798" s="80"/>
    </row>
    <row r="1799" spans="3:3" x14ac:dyDescent="0.35">
      <c r="C1799" s="80"/>
    </row>
    <row r="1800" spans="3:3" x14ac:dyDescent="0.35">
      <c r="C1800" s="80"/>
    </row>
    <row r="1801" spans="3:3" x14ac:dyDescent="0.35">
      <c r="C1801" s="80"/>
    </row>
    <row r="1802" spans="3:3" x14ac:dyDescent="0.35">
      <c r="C1802" s="80"/>
    </row>
    <row r="1803" spans="3:3" x14ac:dyDescent="0.35">
      <c r="C1803" s="80"/>
    </row>
    <row r="1804" spans="3:3" x14ac:dyDescent="0.35">
      <c r="C1804" s="80"/>
    </row>
    <row r="1805" spans="3:3" x14ac:dyDescent="0.35">
      <c r="C1805" s="80"/>
    </row>
    <row r="1806" spans="3:3" x14ac:dyDescent="0.35">
      <c r="C1806" s="80"/>
    </row>
    <row r="1807" spans="3:3" x14ac:dyDescent="0.35">
      <c r="C1807" s="80"/>
    </row>
    <row r="1808" spans="3:3" x14ac:dyDescent="0.35">
      <c r="C1808" s="80"/>
    </row>
    <row r="1809" spans="3:3" x14ac:dyDescent="0.35">
      <c r="C1809" s="80"/>
    </row>
    <row r="1810" spans="3:3" x14ac:dyDescent="0.35">
      <c r="C1810" s="80"/>
    </row>
    <row r="1811" spans="3:3" x14ac:dyDescent="0.35">
      <c r="C1811" s="80"/>
    </row>
    <row r="1812" spans="3:3" x14ac:dyDescent="0.35">
      <c r="C1812" s="80"/>
    </row>
    <row r="1813" spans="3:3" x14ac:dyDescent="0.35">
      <c r="C1813" s="80"/>
    </row>
    <row r="1814" spans="3:3" x14ac:dyDescent="0.35">
      <c r="C1814" s="80"/>
    </row>
    <row r="1815" spans="3:3" x14ac:dyDescent="0.35">
      <c r="C1815" s="80"/>
    </row>
    <row r="1816" spans="3:3" x14ac:dyDescent="0.35">
      <c r="C1816" s="80"/>
    </row>
    <row r="1817" spans="3:3" x14ac:dyDescent="0.35">
      <c r="C1817" s="80"/>
    </row>
    <row r="1818" spans="3:3" x14ac:dyDescent="0.35">
      <c r="C1818" s="80"/>
    </row>
    <row r="1819" spans="3:3" x14ac:dyDescent="0.35">
      <c r="C1819" s="80"/>
    </row>
    <row r="1820" spans="3:3" x14ac:dyDescent="0.35">
      <c r="C1820" s="80"/>
    </row>
    <row r="1821" spans="3:3" x14ac:dyDescent="0.35">
      <c r="C1821" s="80"/>
    </row>
    <row r="1822" spans="3:3" x14ac:dyDescent="0.35">
      <c r="C1822" s="80"/>
    </row>
    <row r="1823" spans="3:3" x14ac:dyDescent="0.35">
      <c r="C1823" s="80"/>
    </row>
    <row r="1824" spans="3:3" x14ac:dyDescent="0.35">
      <c r="C1824" s="80"/>
    </row>
    <row r="1825" spans="3:3" x14ac:dyDescent="0.35">
      <c r="C1825" s="80"/>
    </row>
    <row r="1826" spans="3:3" x14ac:dyDescent="0.35">
      <c r="C1826" s="80"/>
    </row>
    <row r="1827" spans="3:3" x14ac:dyDescent="0.35">
      <c r="C1827" s="80"/>
    </row>
    <row r="1828" spans="3:3" x14ac:dyDescent="0.35">
      <c r="C1828" s="80"/>
    </row>
    <row r="1829" spans="3:3" x14ac:dyDescent="0.35">
      <c r="C1829" s="80"/>
    </row>
    <row r="1830" spans="3:3" x14ac:dyDescent="0.35">
      <c r="C1830" s="80"/>
    </row>
    <row r="1831" spans="3:3" x14ac:dyDescent="0.35">
      <c r="C1831" s="80"/>
    </row>
    <row r="1832" spans="3:3" x14ac:dyDescent="0.35">
      <c r="C1832" s="80"/>
    </row>
    <row r="1833" spans="3:3" x14ac:dyDescent="0.35">
      <c r="C1833" s="80"/>
    </row>
    <row r="1834" spans="3:3" x14ac:dyDescent="0.35">
      <c r="C1834" s="80"/>
    </row>
    <row r="1835" spans="3:3" x14ac:dyDescent="0.35">
      <c r="C1835" s="80"/>
    </row>
    <row r="1836" spans="3:3" x14ac:dyDescent="0.35">
      <c r="C1836" s="80"/>
    </row>
    <row r="1837" spans="3:3" x14ac:dyDescent="0.35">
      <c r="C1837" s="80"/>
    </row>
    <row r="1838" spans="3:3" x14ac:dyDescent="0.35">
      <c r="C1838" s="80"/>
    </row>
    <row r="1839" spans="3:3" x14ac:dyDescent="0.35">
      <c r="C1839" s="80"/>
    </row>
    <row r="1840" spans="3:3" x14ac:dyDescent="0.35">
      <c r="C1840" s="80"/>
    </row>
    <row r="1841" spans="3:3" x14ac:dyDescent="0.35">
      <c r="C1841" s="80"/>
    </row>
    <row r="1842" spans="3:3" x14ac:dyDescent="0.35">
      <c r="C1842" s="80"/>
    </row>
    <row r="1843" spans="3:3" x14ac:dyDescent="0.35">
      <c r="C1843" s="80"/>
    </row>
    <row r="1844" spans="3:3" x14ac:dyDescent="0.35">
      <c r="C1844" s="80"/>
    </row>
    <row r="1845" spans="3:3" x14ac:dyDescent="0.35">
      <c r="C1845" s="80"/>
    </row>
    <row r="1846" spans="3:3" x14ac:dyDescent="0.35">
      <c r="C1846" s="80"/>
    </row>
    <row r="1847" spans="3:3" x14ac:dyDescent="0.35">
      <c r="C1847" s="80"/>
    </row>
    <row r="1848" spans="3:3" x14ac:dyDescent="0.35">
      <c r="C1848" s="80"/>
    </row>
    <row r="1849" spans="3:3" x14ac:dyDescent="0.35">
      <c r="C1849" s="80"/>
    </row>
    <row r="1850" spans="3:3" x14ac:dyDescent="0.35">
      <c r="C1850" s="80"/>
    </row>
    <row r="1851" spans="3:3" x14ac:dyDescent="0.35">
      <c r="C1851" s="80"/>
    </row>
    <row r="1852" spans="3:3" x14ac:dyDescent="0.35">
      <c r="C1852" s="80"/>
    </row>
    <row r="1853" spans="3:3" x14ac:dyDescent="0.35">
      <c r="C1853" s="80"/>
    </row>
    <row r="1854" spans="3:3" x14ac:dyDescent="0.35">
      <c r="C1854" s="80"/>
    </row>
    <row r="1855" spans="3:3" x14ac:dyDescent="0.35">
      <c r="C1855" s="80"/>
    </row>
    <row r="1856" spans="3:3" x14ac:dyDescent="0.35">
      <c r="C1856" s="80"/>
    </row>
    <row r="1857" spans="3:3" x14ac:dyDescent="0.35">
      <c r="C1857" s="80"/>
    </row>
    <row r="1858" spans="3:3" x14ac:dyDescent="0.35">
      <c r="C1858" s="80"/>
    </row>
    <row r="1859" spans="3:3" x14ac:dyDescent="0.35">
      <c r="C1859" s="80"/>
    </row>
    <row r="1860" spans="3:3" x14ac:dyDescent="0.35">
      <c r="C1860" s="80"/>
    </row>
    <row r="1861" spans="3:3" x14ac:dyDescent="0.35">
      <c r="C1861" s="80"/>
    </row>
    <row r="1862" spans="3:3" x14ac:dyDescent="0.35">
      <c r="C1862" s="80"/>
    </row>
    <row r="1863" spans="3:3" x14ac:dyDescent="0.35">
      <c r="C1863" s="80"/>
    </row>
    <row r="1864" spans="3:3" x14ac:dyDescent="0.35">
      <c r="C1864" s="80"/>
    </row>
    <row r="1865" spans="3:3" x14ac:dyDescent="0.35">
      <c r="C1865" s="80"/>
    </row>
    <row r="1866" spans="3:3" x14ac:dyDescent="0.35">
      <c r="C1866" s="80"/>
    </row>
    <row r="1867" spans="3:3" x14ac:dyDescent="0.35">
      <c r="C1867" s="80"/>
    </row>
    <row r="1868" spans="3:3" x14ac:dyDescent="0.35">
      <c r="C1868" s="80"/>
    </row>
    <row r="1869" spans="3:3" x14ac:dyDescent="0.35">
      <c r="C1869" s="80"/>
    </row>
    <row r="1870" spans="3:3" x14ac:dyDescent="0.35">
      <c r="C1870" s="80"/>
    </row>
    <row r="1871" spans="3:3" x14ac:dyDescent="0.35">
      <c r="C1871" s="80"/>
    </row>
    <row r="1872" spans="3:3" x14ac:dyDescent="0.35">
      <c r="C1872" s="80"/>
    </row>
    <row r="1873" spans="3:3" x14ac:dyDescent="0.35">
      <c r="C1873" s="80"/>
    </row>
    <row r="1874" spans="3:3" x14ac:dyDescent="0.35">
      <c r="C1874" s="80"/>
    </row>
    <row r="1875" spans="3:3" x14ac:dyDescent="0.35">
      <c r="C1875" s="80"/>
    </row>
    <row r="1876" spans="3:3" x14ac:dyDescent="0.35">
      <c r="C1876" s="80"/>
    </row>
    <row r="1877" spans="3:3" x14ac:dyDescent="0.35">
      <c r="C1877" s="80"/>
    </row>
    <row r="1878" spans="3:3" x14ac:dyDescent="0.35">
      <c r="C1878" s="80"/>
    </row>
    <row r="1879" spans="3:3" x14ac:dyDescent="0.35">
      <c r="C1879" s="80"/>
    </row>
    <row r="1880" spans="3:3" x14ac:dyDescent="0.35">
      <c r="C1880" s="80"/>
    </row>
    <row r="1881" spans="3:3" x14ac:dyDescent="0.35">
      <c r="C1881" s="80"/>
    </row>
    <row r="1882" spans="3:3" x14ac:dyDescent="0.35">
      <c r="C1882" s="80"/>
    </row>
    <row r="1883" spans="3:3" x14ac:dyDescent="0.35">
      <c r="C1883" s="80"/>
    </row>
    <row r="1884" spans="3:3" x14ac:dyDescent="0.35">
      <c r="C1884" s="80"/>
    </row>
    <row r="1885" spans="3:3" x14ac:dyDescent="0.35">
      <c r="C1885" s="80"/>
    </row>
    <row r="1886" spans="3:3" x14ac:dyDescent="0.35">
      <c r="C1886" s="80"/>
    </row>
    <row r="1887" spans="3:3" x14ac:dyDescent="0.35">
      <c r="C1887" s="80"/>
    </row>
    <row r="1888" spans="3:3" x14ac:dyDescent="0.35">
      <c r="C1888" s="80"/>
    </row>
    <row r="1889" spans="3:3" x14ac:dyDescent="0.35">
      <c r="C1889" s="80"/>
    </row>
    <row r="1890" spans="3:3" x14ac:dyDescent="0.35">
      <c r="C1890" s="80"/>
    </row>
    <row r="1891" spans="3:3" x14ac:dyDescent="0.35">
      <c r="C1891" s="80"/>
    </row>
    <row r="1892" spans="3:3" x14ac:dyDescent="0.35">
      <c r="C1892" s="80"/>
    </row>
    <row r="1893" spans="3:3" x14ac:dyDescent="0.35">
      <c r="C1893" s="80"/>
    </row>
    <row r="1894" spans="3:3" x14ac:dyDescent="0.35">
      <c r="C1894" s="80"/>
    </row>
    <row r="1895" spans="3:3" x14ac:dyDescent="0.35">
      <c r="C1895" s="80"/>
    </row>
    <row r="1896" spans="3:3" x14ac:dyDescent="0.35">
      <c r="C1896" s="80"/>
    </row>
    <row r="1897" spans="3:3" x14ac:dyDescent="0.35">
      <c r="C1897" s="80"/>
    </row>
    <row r="1898" spans="3:3" x14ac:dyDescent="0.35">
      <c r="C1898" s="80"/>
    </row>
    <row r="1899" spans="3:3" x14ac:dyDescent="0.35">
      <c r="C1899" s="80"/>
    </row>
    <row r="1900" spans="3:3" x14ac:dyDescent="0.35">
      <c r="C1900" s="80"/>
    </row>
    <row r="1901" spans="3:3" x14ac:dyDescent="0.35">
      <c r="C1901" s="80"/>
    </row>
    <row r="1902" spans="3:3" x14ac:dyDescent="0.35">
      <c r="C1902" s="80"/>
    </row>
    <row r="1903" spans="3:3" x14ac:dyDescent="0.35">
      <c r="C1903" s="80"/>
    </row>
    <row r="1904" spans="3:3" x14ac:dyDescent="0.35">
      <c r="C1904" s="80"/>
    </row>
    <row r="1905" spans="2:3" x14ac:dyDescent="0.35">
      <c r="C1905" s="80"/>
    </row>
    <row r="1906" spans="2:3" x14ac:dyDescent="0.35">
      <c r="C1906" s="80"/>
    </row>
    <row r="1907" spans="2:3" x14ac:dyDescent="0.35">
      <c r="C1907" s="80"/>
    </row>
    <row r="1908" spans="2:3" x14ac:dyDescent="0.35">
      <c r="C1908" s="80"/>
    </row>
    <row r="1909" spans="2:3" x14ac:dyDescent="0.35">
      <c r="C1909" s="80"/>
    </row>
    <row r="1910" spans="2:3" x14ac:dyDescent="0.35">
      <c r="C1910" s="80"/>
    </row>
    <row r="1911" spans="2:3" x14ac:dyDescent="0.35">
      <c r="C1911" s="80"/>
    </row>
    <row r="1912" spans="2:3" x14ac:dyDescent="0.35">
      <c r="C1912" s="80"/>
    </row>
    <row r="1913" spans="2:3" x14ac:dyDescent="0.35">
      <c r="C1913" s="80"/>
    </row>
    <row r="1914" spans="2:3" x14ac:dyDescent="0.35">
      <c r="C1914" s="80"/>
    </row>
    <row r="1915" spans="2:3" x14ac:dyDescent="0.35">
      <c r="B1915" s="56"/>
    </row>
    <row r="1916" spans="2:3" x14ac:dyDescent="0.35">
      <c r="B1916" s="56"/>
    </row>
    <row r="1917" spans="2:3" x14ac:dyDescent="0.35">
      <c r="B1917" s="56"/>
    </row>
    <row r="1918" spans="2:3" x14ac:dyDescent="0.35">
      <c r="B1918" s="56"/>
    </row>
    <row r="1919" spans="2:3" x14ac:dyDescent="0.35">
      <c r="B1919" s="56"/>
    </row>
    <row r="1920" spans="2:3" x14ac:dyDescent="0.35">
      <c r="B1920" s="56"/>
    </row>
    <row r="1921" spans="2:2" x14ac:dyDescent="0.35">
      <c r="B1921" s="56"/>
    </row>
    <row r="1922" spans="2:2" x14ac:dyDescent="0.35">
      <c r="B1922" s="56"/>
    </row>
    <row r="1923" spans="2:2" x14ac:dyDescent="0.35">
      <c r="B1923" s="56"/>
    </row>
    <row r="1924" spans="2:2" x14ac:dyDescent="0.35">
      <c r="B1924" s="56"/>
    </row>
    <row r="1925" spans="2:2" x14ac:dyDescent="0.35">
      <c r="B1925" s="56"/>
    </row>
    <row r="1926" spans="2:2" x14ac:dyDescent="0.35">
      <c r="B1926" s="56"/>
    </row>
    <row r="1927" spans="2:2" x14ac:dyDescent="0.35">
      <c r="B1927" s="56"/>
    </row>
    <row r="1928" spans="2:2" x14ac:dyDescent="0.35">
      <c r="B1928" s="56"/>
    </row>
    <row r="1929" spans="2:2" x14ac:dyDescent="0.35">
      <c r="B1929" s="56"/>
    </row>
    <row r="1930" spans="2:2" x14ac:dyDescent="0.35">
      <c r="B1930" s="56"/>
    </row>
    <row r="1931" spans="2:2" x14ac:dyDescent="0.35">
      <c r="B1931" s="56"/>
    </row>
    <row r="1932" spans="2:2" x14ac:dyDescent="0.35">
      <c r="B1932" s="56"/>
    </row>
    <row r="1933" spans="2:2" x14ac:dyDescent="0.35">
      <c r="B1933" s="56"/>
    </row>
  </sheetData>
  <pageMargins left="0.7" right="0.7" top="0.75" bottom="0.75" header="0.3" footer="0.3"/>
  <headerFooter>
    <oddFooter>&amp;C_x000D_&amp;1#&amp;"Century Gothic"&amp;7&amp;K7F7F7F BUSINESS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7B4C1-9006-4C04-9FE1-AD7CCFF1274C}">
  <sheetPr>
    <tabColor theme="8" tint="0.79998168889431442"/>
  </sheetPr>
  <dimension ref="A1:Q1908"/>
  <sheetViews>
    <sheetView zoomScale="110" zoomScaleNormal="110" workbookViewId="0">
      <selection activeCell="G8" sqref="G8"/>
    </sheetView>
  </sheetViews>
  <sheetFormatPr defaultRowHeight="14.5" x14ac:dyDescent="0.35"/>
  <cols>
    <col min="1" max="1" width="3.81640625" style="55" bestFit="1" customWidth="1"/>
    <col min="2" max="2" width="9.453125" style="55" bestFit="1" customWidth="1"/>
    <col min="3" max="3" width="10.7265625" bestFit="1" customWidth="1"/>
    <col min="5" max="5" width="9.453125" bestFit="1" customWidth="1"/>
    <col min="7" max="7" width="15.453125" customWidth="1"/>
    <col min="8" max="8" width="9.81640625" bestFit="1" customWidth="1"/>
    <col min="10" max="10" width="18.54296875" customWidth="1"/>
  </cols>
  <sheetData>
    <row r="1" spans="1:17" x14ac:dyDescent="0.35">
      <c r="A1" s="57" t="s">
        <v>47</v>
      </c>
      <c r="B1" s="57" t="s">
        <v>48</v>
      </c>
      <c r="C1" s="58" t="s">
        <v>49</v>
      </c>
      <c r="E1" s="58" t="s">
        <v>50</v>
      </c>
      <c r="G1" s="59" t="s">
        <v>51</v>
      </c>
      <c r="H1" s="80">
        <f>SQRT(SUM(E$2:E$1048576)/H2)</f>
        <v>2.9408622420409984</v>
      </c>
      <c r="I1" s="93"/>
      <c r="J1" s="93"/>
      <c r="K1" s="52"/>
      <c r="L1" s="52"/>
    </row>
    <row r="2" spans="1:17" x14ac:dyDescent="0.35">
      <c r="A2" s="55">
        <v>1</v>
      </c>
      <c r="B2" s="56">
        <v>45108</v>
      </c>
      <c r="C2">
        <v>5</v>
      </c>
      <c r="E2" s="116">
        <f t="shared" ref="E2:E65" si="0">(C2-$H$3)^2</f>
        <v>1.3673475799737123</v>
      </c>
      <c r="G2" s="59" t="s">
        <v>52</v>
      </c>
      <c r="H2">
        <f>COUNT(C$2:C$1048576)</f>
        <v>437</v>
      </c>
      <c r="I2" s="93"/>
      <c r="J2" s="94"/>
    </row>
    <row r="3" spans="1:17" x14ac:dyDescent="0.35">
      <c r="A3" s="55">
        <v>2</v>
      </c>
      <c r="B3" s="56">
        <v>45108</v>
      </c>
      <c r="C3">
        <v>0</v>
      </c>
      <c r="E3" s="116">
        <f t="shared" si="0"/>
        <v>38.060711424367298</v>
      </c>
      <c r="G3" s="59" t="s">
        <v>53</v>
      </c>
      <c r="H3" s="80">
        <f>AVERAGE(C$2:C$1048576)</f>
        <v>6.1693363844393589</v>
      </c>
      <c r="I3" s="93"/>
      <c r="J3" s="94"/>
    </row>
    <row r="4" spans="1:17" x14ac:dyDescent="0.35">
      <c r="A4" s="55">
        <v>3</v>
      </c>
      <c r="B4" s="56">
        <v>45108</v>
      </c>
      <c r="C4">
        <v>6</v>
      </c>
      <c r="E4" s="116">
        <f t="shared" si="0"/>
        <v>2.8674811094994365E-2</v>
      </c>
      <c r="G4" s="59" t="s">
        <v>54</v>
      </c>
      <c r="H4" s="80">
        <f>_xlfn.CONFIDENCE.T(0.1,H1,H2)</f>
        <v>0.23189157721150402</v>
      </c>
      <c r="I4" s="93"/>
      <c r="J4" s="94"/>
    </row>
    <row r="5" spans="1:17" ht="14.15" customHeight="1" x14ac:dyDescent="0.35">
      <c r="A5" s="55">
        <v>4</v>
      </c>
      <c r="B5" s="56">
        <v>45108</v>
      </c>
      <c r="C5">
        <v>8</v>
      </c>
      <c r="E5" s="116">
        <f t="shared" si="0"/>
        <v>3.3513292733375586</v>
      </c>
      <c r="I5" s="95"/>
      <c r="J5" s="94"/>
      <c r="M5" s="92"/>
    </row>
    <row r="6" spans="1:17" x14ac:dyDescent="0.35">
      <c r="A6" s="55">
        <v>5</v>
      </c>
      <c r="B6" s="56">
        <v>45108</v>
      </c>
      <c r="C6">
        <v>7</v>
      </c>
      <c r="E6" s="116">
        <f t="shared" si="0"/>
        <v>0.69000204221627648</v>
      </c>
      <c r="I6" s="96"/>
      <c r="J6" s="93"/>
      <c r="Q6" s="52"/>
    </row>
    <row r="7" spans="1:17" x14ac:dyDescent="0.35">
      <c r="A7" s="55">
        <v>6</v>
      </c>
      <c r="B7" s="56">
        <v>45108</v>
      </c>
      <c r="C7">
        <v>6</v>
      </c>
      <c r="E7" s="116">
        <f t="shared" si="0"/>
        <v>2.8674811094994365E-2</v>
      </c>
      <c r="I7" s="93"/>
      <c r="J7" s="93"/>
    </row>
    <row r="8" spans="1:17" x14ac:dyDescent="0.35">
      <c r="A8" s="55">
        <v>7</v>
      </c>
      <c r="B8" s="56">
        <v>45108</v>
      </c>
      <c r="C8">
        <v>7</v>
      </c>
      <c r="E8" s="116">
        <f t="shared" si="0"/>
        <v>0.69000204221627648</v>
      </c>
      <c r="I8" s="93"/>
      <c r="J8" s="93"/>
    </row>
    <row r="9" spans="1:17" x14ac:dyDescent="0.35">
      <c r="A9" s="55">
        <v>8</v>
      </c>
      <c r="B9" s="56">
        <v>45108</v>
      </c>
      <c r="C9">
        <v>5</v>
      </c>
      <c r="E9" s="116">
        <f t="shared" si="0"/>
        <v>1.3673475799737123</v>
      </c>
      <c r="H9" s="56"/>
    </row>
    <row r="10" spans="1:17" x14ac:dyDescent="0.35">
      <c r="A10" s="55">
        <v>9</v>
      </c>
      <c r="B10" s="56">
        <v>45108</v>
      </c>
      <c r="C10">
        <v>0</v>
      </c>
      <c r="E10" s="116">
        <f t="shared" si="0"/>
        <v>38.060711424367298</v>
      </c>
      <c r="H10" s="56"/>
    </row>
    <row r="11" spans="1:17" x14ac:dyDescent="0.35">
      <c r="A11" s="55">
        <v>10</v>
      </c>
      <c r="B11" s="56">
        <v>45108</v>
      </c>
      <c r="C11">
        <v>8</v>
      </c>
      <c r="E11" s="116">
        <f t="shared" si="0"/>
        <v>3.3513292733375586</v>
      </c>
      <c r="H11" s="56"/>
    </row>
    <row r="12" spans="1:17" x14ac:dyDescent="0.35">
      <c r="A12" s="55">
        <v>11</v>
      </c>
      <c r="B12" s="56">
        <v>45108</v>
      </c>
      <c r="C12">
        <v>7</v>
      </c>
      <c r="E12" s="116">
        <f t="shared" si="0"/>
        <v>0.69000204221627648</v>
      </c>
      <c r="H12" s="56"/>
    </row>
    <row r="13" spans="1:17" x14ac:dyDescent="0.35">
      <c r="A13" s="55">
        <v>12</v>
      </c>
      <c r="B13" s="56">
        <v>45108</v>
      </c>
      <c r="C13">
        <v>9</v>
      </c>
      <c r="E13" s="116">
        <f t="shared" si="0"/>
        <v>8.0126565044588407</v>
      </c>
      <c r="H13" s="56"/>
    </row>
    <row r="14" spans="1:17" x14ac:dyDescent="0.35">
      <c r="A14" s="55">
        <v>13</v>
      </c>
      <c r="B14" s="56">
        <v>45108</v>
      </c>
      <c r="C14">
        <v>6</v>
      </c>
      <c r="E14" s="116">
        <f t="shared" si="0"/>
        <v>2.8674811094994365E-2</v>
      </c>
      <c r="H14" s="56"/>
    </row>
    <row r="15" spans="1:17" x14ac:dyDescent="0.35">
      <c r="A15" s="55">
        <v>14</v>
      </c>
      <c r="B15" s="56">
        <v>45108</v>
      </c>
      <c r="C15">
        <v>10</v>
      </c>
      <c r="E15" s="116">
        <f t="shared" si="0"/>
        <v>14.673983735580123</v>
      </c>
      <c r="H15" s="56"/>
    </row>
    <row r="16" spans="1:17" x14ac:dyDescent="0.35">
      <c r="A16" s="55">
        <v>15</v>
      </c>
      <c r="B16" s="56">
        <v>45108</v>
      </c>
      <c r="C16">
        <v>9</v>
      </c>
      <c r="E16" s="116">
        <f t="shared" si="0"/>
        <v>8.0126565044588407</v>
      </c>
      <c r="H16" s="56"/>
    </row>
    <row r="17" spans="1:8" x14ac:dyDescent="0.35">
      <c r="A17" s="55">
        <v>16</v>
      </c>
      <c r="B17" s="56">
        <v>45108</v>
      </c>
      <c r="C17">
        <v>6</v>
      </c>
      <c r="E17" s="116">
        <f t="shared" si="0"/>
        <v>2.8674811094994365E-2</v>
      </c>
      <c r="H17" s="56"/>
    </row>
    <row r="18" spans="1:8" x14ac:dyDescent="0.35">
      <c r="A18" s="55">
        <v>17</v>
      </c>
      <c r="B18" s="56">
        <v>45108</v>
      </c>
      <c r="C18">
        <v>5</v>
      </c>
      <c r="E18" s="116">
        <f t="shared" si="0"/>
        <v>1.3673475799737123</v>
      </c>
      <c r="H18" s="56"/>
    </row>
    <row r="19" spans="1:8" x14ac:dyDescent="0.35">
      <c r="A19" s="55">
        <v>18</v>
      </c>
      <c r="B19" s="56">
        <v>45108</v>
      </c>
      <c r="C19">
        <v>10</v>
      </c>
      <c r="E19" s="116">
        <f t="shared" si="0"/>
        <v>14.673983735580123</v>
      </c>
      <c r="H19" s="56"/>
    </row>
    <row r="20" spans="1:8" x14ac:dyDescent="0.35">
      <c r="A20" s="55">
        <v>19</v>
      </c>
      <c r="B20" s="56">
        <v>45108</v>
      </c>
      <c r="C20">
        <v>9</v>
      </c>
      <c r="E20" s="116">
        <f t="shared" si="0"/>
        <v>8.0126565044588407</v>
      </c>
    </row>
    <row r="21" spans="1:8" x14ac:dyDescent="0.35">
      <c r="A21" s="55">
        <v>20</v>
      </c>
      <c r="B21" s="56">
        <v>45108</v>
      </c>
      <c r="C21">
        <v>10</v>
      </c>
      <c r="E21" s="116">
        <f t="shared" si="0"/>
        <v>14.673983735580123</v>
      </c>
    </row>
    <row r="22" spans="1:8" x14ac:dyDescent="0.35">
      <c r="A22" s="55">
        <v>21</v>
      </c>
      <c r="B22" s="56">
        <v>45108</v>
      </c>
      <c r="C22">
        <v>5</v>
      </c>
      <c r="E22" s="116">
        <f t="shared" si="0"/>
        <v>1.3673475799737123</v>
      </c>
    </row>
    <row r="23" spans="1:8" x14ac:dyDescent="0.35">
      <c r="A23" s="55">
        <v>22</v>
      </c>
      <c r="B23" s="56">
        <v>45108</v>
      </c>
      <c r="C23">
        <v>6</v>
      </c>
      <c r="E23" s="116">
        <f t="shared" si="0"/>
        <v>2.8674811094994365E-2</v>
      </c>
    </row>
    <row r="24" spans="1:8" x14ac:dyDescent="0.35">
      <c r="A24" s="55">
        <v>23</v>
      </c>
      <c r="B24" s="56">
        <v>45108</v>
      </c>
      <c r="C24">
        <v>2</v>
      </c>
      <c r="E24" s="116">
        <f t="shared" si="0"/>
        <v>17.383365886609866</v>
      </c>
    </row>
    <row r="25" spans="1:8" x14ac:dyDescent="0.35">
      <c r="A25" s="55">
        <v>24</v>
      </c>
      <c r="B25" s="56">
        <v>45108</v>
      </c>
      <c r="C25">
        <v>10</v>
      </c>
      <c r="E25" s="116">
        <f t="shared" si="0"/>
        <v>14.673983735580123</v>
      </c>
    </row>
    <row r="26" spans="1:8" x14ac:dyDescent="0.35">
      <c r="A26" s="55">
        <v>25</v>
      </c>
      <c r="B26" s="56">
        <v>45108</v>
      </c>
      <c r="C26">
        <v>8</v>
      </c>
      <c r="E26" s="116">
        <f t="shared" si="0"/>
        <v>3.3513292733375586</v>
      </c>
    </row>
    <row r="27" spans="1:8" x14ac:dyDescent="0.35">
      <c r="A27" s="55">
        <v>26</v>
      </c>
      <c r="B27" s="56">
        <v>45108</v>
      </c>
      <c r="C27">
        <v>8</v>
      </c>
      <c r="E27" s="116">
        <f t="shared" si="0"/>
        <v>3.3513292733375586</v>
      </c>
    </row>
    <row r="28" spans="1:8" x14ac:dyDescent="0.35">
      <c r="A28" s="55">
        <v>27</v>
      </c>
      <c r="B28" s="56">
        <v>45108</v>
      </c>
      <c r="C28">
        <v>4</v>
      </c>
      <c r="E28" s="116">
        <f t="shared" si="0"/>
        <v>4.7060203488524301</v>
      </c>
    </row>
    <row r="29" spans="1:8" x14ac:dyDescent="0.35">
      <c r="A29" s="55">
        <v>28</v>
      </c>
      <c r="B29" s="56">
        <v>45108</v>
      </c>
      <c r="C29">
        <v>7</v>
      </c>
      <c r="E29" s="116">
        <f t="shared" si="0"/>
        <v>0.69000204221627648</v>
      </c>
    </row>
    <row r="30" spans="1:8" x14ac:dyDescent="0.35">
      <c r="A30" s="55">
        <v>29</v>
      </c>
      <c r="B30" s="56">
        <v>45108</v>
      </c>
      <c r="C30">
        <v>8</v>
      </c>
      <c r="E30" s="116">
        <f t="shared" si="0"/>
        <v>3.3513292733375586</v>
      </c>
    </row>
    <row r="31" spans="1:8" x14ac:dyDescent="0.35">
      <c r="A31" s="55">
        <v>30</v>
      </c>
      <c r="B31" s="56">
        <v>45108</v>
      </c>
      <c r="C31">
        <v>6</v>
      </c>
      <c r="E31" s="116">
        <f t="shared" si="0"/>
        <v>2.8674811094994365E-2</v>
      </c>
    </row>
    <row r="32" spans="1:8" x14ac:dyDescent="0.35">
      <c r="A32" s="55">
        <v>31</v>
      </c>
      <c r="B32" s="56">
        <v>45108</v>
      </c>
      <c r="C32">
        <v>3</v>
      </c>
      <c r="E32" s="116">
        <f t="shared" si="0"/>
        <v>10.044693117731148</v>
      </c>
    </row>
    <row r="33" spans="1:5" x14ac:dyDescent="0.35">
      <c r="A33" s="55">
        <v>32</v>
      </c>
      <c r="B33" s="56">
        <v>45108</v>
      </c>
      <c r="C33">
        <v>5</v>
      </c>
      <c r="E33" s="116">
        <f t="shared" si="0"/>
        <v>1.3673475799737123</v>
      </c>
    </row>
    <row r="34" spans="1:5" x14ac:dyDescent="0.35">
      <c r="A34" s="55">
        <v>33</v>
      </c>
      <c r="B34" s="56">
        <v>45108</v>
      </c>
      <c r="C34">
        <v>7</v>
      </c>
      <c r="E34" s="116">
        <f t="shared" si="0"/>
        <v>0.69000204221627648</v>
      </c>
    </row>
    <row r="35" spans="1:5" x14ac:dyDescent="0.35">
      <c r="A35" s="55">
        <v>34</v>
      </c>
      <c r="B35" s="56">
        <v>45108</v>
      </c>
      <c r="C35">
        <v>5</v>
      </c>
      <c r="E35" s="116">
        <f t="shared" si="0"/>
        <v>1.3673475799737123</v>
      </c>
    </row>
    <row r="36" spans="1:5" x14ac:dyDescent="0.35">
      <c r="A36" s="55">
        <v>35</v>
      </c>
      <c r="B36" s="56">
        <v>45108</v>
      </c>
      <c r="C36">
        <v>4</v>
      </c>
      <c r="E36" s="116">
        <f t="shared" si="0"/>
        <v>4.7060203488524301</v>
      </c>
    </row>
    <row r="37" spans="1:5" x14ac:dyDescent="0.35">
      <c r="A37" s="55">
        <v>36</v>
      </c>
      <c r="B37" s="56">
        <v>45108</v>
      </c>
      <c r="C37">
        <v>10</v>
      </c>
      <c r="E37" s="116">
        <f t="shared" si="0"/>
        <v>14.673983735580123</v>
      </c>
    </row>
    <row r="38" spans="1:5" x14ac:dyDescent="0.35">
      <c r="A38" s="55">
        <v>37</v>
      </c>
      <c r="B38" s="56">
        <v>45108</v>
      </c>
      <c r="C38">
        <v>0</v>
      </c>
      <c r="E38" s="116">
        <f t="shared" si="0"/>
        <v>38.060711424367298</v>
      </c>
    </row>
    <row r="39" spans="1:5" x14ac:dyDescent="0.35">
      <c r="A39" s="55">
        <v>38</v>
      </c>
      <c r="B39" s="56">
        <v>45108</v>
      </c>
      <c r="C39">
        <v>7</v>
      </c>
      <c r="E39" s="116">
        <f t="shared" si="0"/>
        <v>0.69000204221627648</v>
      </c>
    </row>
    <row r="40" spans="1:5" x14ac:dyDescent="0.35">
      <c r="A40" s="55">
        <v>39</v>
      </c>
      <c r="B40" s="56">
        <v>45108</v>
      </c>
      <c r="C40">
        <v>7</v>
      </c>
      <c r="E40" s="116">
        <f t="shared" si="0"/>
        <v>0.69000204221627648</v>
      </c>
    </row>
    <row r="41" spans="1:5" x14ac:dyDescent="0.35">
      <c r="A41" s="55">
        <v>40</v>
      </c>
      <c r="B41" s="56">
        <v>45108</v>
      </c>
      <c r="C41">
        <v>8</v>
      </c>
      <c r="E41" s="116">
        <f t="shared" si="0"/>
        <v>3.3513292733375586</v>
      </c>
    </row>
    <row r="42" spans="1:5" x14ac:dyDescent="0.35">
      <c r="A42" s="55">
        <v>41</v>
      </c>
      <c r="B42" s="56">
        <v>45108</v>
      </c>
      <c r="C42">
        <v>4</v>
      </c>
      <c r="E42" s="116">
        <f t="shared" si="0"/>
        <v>4.7060203488524301</v>
      </c>
    </row>
    <row r="43" spans="1:5" x14ac:dyDescent="0.35">
      <c r="A43" s="55">
        <v>42</v>
      </c>
      <c r="B43" s="56">
        <v>45108</v>
      </c>
      <c r="C43">
        <v>0</v>
      </c>
      <c r="E43" s="116">
        <f t="shared" si="0"/>
        <v>38.060711424367298</v>
      </c>
    </row>
    <row r="44" spans="1:5" x14ac:dyDescent="0.35">
      <c r="A44" s="55">
        <v>43</v>
      </c>
      <c r="B44" s="56">
        <v>45139</v>
      </c>
      <c r="C44">
        <v>8</v>
      </c>
      <c r="E44" s="116">
        <f t="shared" si="0"/>
        <v>3.3513292733375586</v>
      </c>
    </row>
    <row r="45" spans="1:5" x14ac:dyDescent="0.35">
      <c r="A45" s="55">
        <v>44</v>
      </c>
      <c r="B45" s="56">
        <v>45139</v>
      </c>
      <c r="C45">
        <v>4</v>
      </c>
      <c r="E45" s="116">
        <f t="shared" si="0"/>
        <v>4.7060203488524301</v>
      </c>
    </row>
    <row r="46" spans="1:5" x14ac:dyDescent="0.35">
      <c r="A46" s="55">
        <v>45</v>
      </c>
      <c r="B46" s="56">
        <v>45139</v>
      </c>
      <c r="C46">
        <v>9</v>
      </c>
      <c r="E46" s="116">
        <f t="shared" si="0"/>
        <v>8.0126565044588407</v>
      </c>
    </row>
    <row r="47" spans="1:5" x14ac:dyDescent="0.35">
      <c r="A47" s="55">
        <v>46</v>
      </c>
      <c r="B47" s="56">
        <v>45139</v>
      </c>
      <c r="C47">
        <v>8</v>
      </c>
      <c r="E47" s="116">
        <f t="shared" si="0"/>
        <v>3.3513292733375586</v>
      </c>
    </row>
    <row r="48" spans="1:5" x14ac:dyDescent="0.35">
      <c r="A48" s="55">
        <v>47</v>
      </c>
      <c r="B48" s="56">
        <v>45139</v>
      </c>
      <c r="C48">
        <v>2</v>
      </c>
      <c r="E48" s="116">
        <f t="shared" si="0"/>
        <v>17.383365886609866</v>
      </c>
    </row>
    <row r="49" spans="1:5" x14ac:dyDescent="0.35">
      <c r="A49" s="55">
        <v>48</v>
      </c>
      <c r="B49" s="56">
        <v>45139</v>
      </c>
      <c r="C49">
        <v>10</v>
      </c>
      <c r="E49" s="116">
        <f t="shared" si="0"/>
        <v>14.673983735580123</v>
      </c>
    </row>
    <row r="50" spans="1:5" x14ac:dyDescent="0.35">
      <c r="A50" s="55">
        <v>49</v>
      </c>
      <c r="B50" s="56">
        <v>45139</v>
      </c>
      <c r="C50">
        <v>10</v>
      </c>
      <c r="E50" s="116">
        <f t="shared" si="0"/>
        <v>14.673983735580123</v>
      </c>
    </row>
    <row r="51" spans="1:5" x14ac:dyDescent="0.35">
      <c r="A51" s="55">
        <v>50</v>
      </c>
      <c r="B51" s="56">
        <v>45139</v>
      </c>
      <c r="C51">
        <v>8</v>
      </c>
      <c r="E51" s="116">
        <f t="shared" si="0"/>
        <v>3.3513292733375586</v>
      </c>
    </row>
    <row r="52" spans="1:5" x14ac:dyDescent="0.35">
      <c r="A52" s="55">
        <v>51</v>
      </c>
      <c r="B52" s="56">
        <v>45139</v>
      </c>
      <c r="C52">
        <v>7</v>
      </c>
      <c r="E52" s="116">
        <f t="shared" si="0"/>
        <v>0.69000204221627648</v>
      </c>
    </row>
    <row r="53" spans="1:5" x14ac:dyDescent="0.35">
      <c r="A53" s="55">
        <v>52</v>
      </c>
      <c r="B53" s="56">
        <v>45139</v>
      </c>
      <c r="C53">
        <v>10</v>
      </c>
      <c r="E53" s="116">
        <f t="shared" si="0"/>
        <v>14.673983735580123</v>
      </c>
    </row>
    <row r="54" spans="1:5" x14ac:dyDescent="0.35">
      <c r="A54" s="55">
        <v>53</v>
      </c>
      <c r="B54" s="56">
        <v>45139</v>
      </c>
      <c r="C54">
        <v>7</v>
      </c>
      <c r="E54" s="116">
        <f t="shared" si="0"/>
        <v>0.69000204221627648</v>
      </c>
    </row>
    <row r="55" spans="1:5" x14ac:dyDescent="0.35">
      <c r="A55" s="55">
        <v>54</v>
      </c>
      <c r="B55" s="56">
        <v>45139</v>
      </c>
      <c r="C55">
        <v>3</v>
      </c>
      <c r="E55" s="116">
        <f t="shared" si="0"/>
        <v>10.044693117731148</v>
      </c>
    </row>
    <row r="56" spans="1:5" x14ac:dyDescent="0.35">
      <c r="A56" s="55">
        <v>55</v>
      </c>
      <c r="B56" s="56">
        <v>45139</v>
      </c>
      <c r="C56">
        <v>9</v>
      </c>
      <c r="E56" s="116">
        <f t="shared" si="0"/>
        <v>8.0126565044588407</v>
      </c>
    </row>
    <row r="57" spans="1:5" x14ac:dyDescent="0.35">
      <c r="A57" s="55">
        <v>56</v>
      </c>
      <c r="B57" s="56">
        <v>45139</v>
      </c>
      <c r="C57">
        <v>10</v>
      </c>
      <c r="E57" s="116">
        <f t="shared" si="0"/>
        <v>14.673983735580123</v>
      </c>
    </row>
    <row r="58" spans="1:5" x14ac:dyDescent="0.35">
      <c r="A58" s="55">
        <v>57</v>
      </c>
      <c r="B58" s="56">
        <v>45139</v>
      </c>
      <c r="C58">
        <v>10</v>
      </c>
      <c r="E58" s="116">
        <f t="shared" si="0"/>
        <v>14.673983735580123</v>
      </c>
    </row>
    <row r="59" spans="1:5" x14ac:dyDescent="0.35">
      <c r="A59" s="55">
        <v>58</v>
      </c>
      <c r="B59" s="56">
        <v>45139</v>
      </c>
      <c r="C59">
        <v>10</v>
      </c>
      <c r="E59" s="116">
        <f t="shared" si="0"/>
        <v>14.673983735580123</v>
      </c>
    </row>
    <row r="60" spans="1:5" x14ac:dyDescent="0.35">
      <c r="A60" s="55">
        <v>59</v>
      </c>
      <c r="B60" s="56">
        <v>45139</v>
      </c>
      <c r="C60">
        <v>9</v>
      </c>
      <c r="E60" s="116">
        <f t="shared" si="0"/>
        <v>8.0126565044588407</v>
      </c>
    </row>
    <row r="61" spans="1:5" x14ac:dyDescent="0.35">
      <c r="A61" s="55">
        <v>60</v>
      </c>
      <c r="B61" s="56">
        <v>45139</v>
      </c>
      <c r="C61">
        <v>9</v>
      </c>
      <c r="E61" s="116">
        <f t="shared" si="0"/>
        <v>8.0126565044588407</v>
      </c>
    </row>
    <row r="62" spans="1:5" x14ac:dyDescent="0.35">
      <c r="A62" s="55">
        <v>61</v>
      </c>
      <c r="B62" s="56">
        <v>45139</v>
      </c>
      <c r="C62">
        <v>5</v>
      </c>
      <c r="E62" s="116">
        <f t="shared" si="0"/>
        <v>1.3673475799737123</v>
      </c>
    </row>
    <row r="63" spans="1:5" x14ac:dyDescent="0.35">
      <c r="A63" s="55">
        <v>62</v>
      </c>
      <c r="B63" s="56">
        <v>45139</v>
      </c>
      <c r="C63">
        <v>9</v>
      </c>
      <c r="E63" s="116">
        <f t="shared" si="0"/>
        <v>8.0126565044588407</v>
      </c>
    </row>
    <row r="64" spans="1:5" x14ac:dyDescent="0.35">
      <c r="A64" s="55">
        <v>63</v>
      </c>
      <c r="B64" s="56">
        <v>45139</v>
      </c>
      <c r="C64">
        <v>5</v>
      </c>
      <c r="E64" s="116">
        <f t="shared" si="0"/>
        <v>1.3673475799737123</v>
      </c>
    </row>
    <row r="65" spans="1:5" x14ac:dyDescent="0.35">
      <c r="A65" s="55">
        <v>64</v>
      </c>
      <c r="B65" s="56">
        <v>45139</v>
      </c>
      <c r="C65">
        <v>7</v>
      </c>
      <c r="E65" s="116">
        <f t="shared" si="0"/>
        <v>0.69000204221627648</v>
      </c>
    </row>
    <row r="66" spans="1:5" x14ac:dyDescent="0.35">
      <c r="A66" s="55">
        <v>65</v>
      </c>
      <c r="B66" s="56">
        <v>45139</v>
      </c>
      <c r="C66">
        <v>10</v>
      </c>
      <c r="E66" s="116">
        <f t="shared" ref="E66:E129" si="1">(C66-$H$3)^2</f>
        <v>14.673983735580123</v>
      </c>
    </row>
    <row r="67" spans="1:5" x14ac:dyDescent="0.35">
      <c r="A67" s="55">
        <v>66</v>
      </c>
      <c r="B67" s="56">
        <v>45139</v>
      </c>
      <c r="C67">
        <v>9</v>
      </c>
      <c r="E67" s="116">
        <f t="shared" si="1"/>
        <v>8.0126565044588407</v>
      </c>
    </row>
    <row r="68" spans="1:5" x14ac:dyDescent="0.35">
      <c r="A68" s="55">
        <v>67</v>
      </c>
      <c r="B68" s="56">
        <v>45139</v>
      </c>
      <c r="C68">
        <v>8</v>
      </c>
      <c r="E68" s="116">
        <f t="shared" si="1"/>
        <v>3.3513292733375586</v>
      </c>
    </row>
    <row r="69" spans="1:5" x14ac:dyDescent="0.35">
      <c r="A69" s="55">
        <v>68</v>
      </c>
      <c r="B69" s="56">
        <v>45139</v>
      </c>
      <c r="C69">
        <v>8</v>
      </c>
      <c r="E69" s="116">
        <f t="shared" si="1"/>
        <v>3.3513292733375586</v>
      </c>
    </row>
    <row r="70" spans="1:5" x14ac:dyDescent="0.35">
      <c r="A70" s="55">
        <v>69</v>
      </c>
      <c r="B70" s="56">
        <v>45139</v>
      </c>
      <c r="C70">
        <v>0</v>
      </c>
      <c r="E70" s="116">
        <f t="shared" si="1"/>
        <v>38.060711424367298</v>
      </c>
    </row>
    <row r="71" spans="1:5" x14ac:dyDescent="0.35">
      <c r="A71" s="55">
        <v>70</v>
      </c>
      <c r="B71" s="56">
        <v>45139</v>
      </c>
      <c r="C71">
        <v>1</v>
      </c>
      <c r="E71" s="116">
        <f t="shared" si="1"/>
        <v>26.722038655488582</v>
      </c>
    </row>
    <row r="72" spans="1:5" x14ac:dyDescent="0.35">
      <c r="A72" s="55">
        <v>71</v>
      </c>
      <c r="B72" s="56">
        <v>45139</v>
      </c>
      <c r="C72">
        <v>7</v>
      </c>
      <c r="E72" s="116">
        <f t="shared" si="1"/>
        <v>0.69000204221627648</v>
      </c>
    </row>
    <row r="73" spans="1:5" x14ac:dyDescent="0.35">
      <c r="A73" s="55">
        <v>72</v>
      </c>
      <c r="B73" s="56">
        <v>45139</v>
      </c>
      <c r="C73">
        <v>8</v>
      </c>
      <c r="E73" s="116">
        <f t="shared" si="1"/>
        <v>3.3513292733375586</v>
      </c>
    </row>
    <row r="74" spans="1:5" x14ac:dyDescent="0.35">
      <c r="A74" s="55">
        <v>73</v>
      </c>
      <c r="B74" s="56">
        <v>45139</v>
      </c>
      <c r="C74">
        <v>3</v>
      </c>
      <c r="E74" s="116">
        <f t="shared" si="1"/>
        <v>10.044693117731148</v>
      </c>
    </row>
    <row r="75" spans="1:5" x14ac:dyDescent="0.35">
      <c r="A75" s="55">
        <v>74</v>
      </c>
      <c r="B75" s="56">
        <v>45139</v>
      </c>
      <c r="C75">
        <v>10</v>
      </c>
      <c r="E75" s="116">
        <f t="shared" si="1"/>
        <v>14.673983735580123</v>
      </c>
    </row>
    <row r="76" spans="1:5" x14ac:dyDescent="0.35">
      <c r="A76" s="55">
        <v>75</v>
      </c>
      <c r="B76" s="56">
        <v>45139</v>
      </c>
      <c r="C76">
        <v>7</v>
      </c>
      <c r="E76" s="116">
        <f t="shared" si="1"/>
        <v>0.69000204221627648</v>
      </c>
    </row>
    <row r="77" spans="1:5" x14ac:dyDescent="0.35">
      <c r="A77" s="55">
        <v>76</v>
      </c>
      <c r="B77" s="56">
        <v>45139</v>
      </c>
      <c r="C77">
        <v>5</v>
      </c>
      <c r="E77" s="116">
        <f t="shared" si="1"/>
        <v>1.3673475799737123</v>
      </c>
    </row>
    <row r="78" spans="1:5" x14ac:dyDescent="0.35">
      <c r="A78" s="55">
        <v>77</v>
      </c>
      <c r="B78" s="56">
        <v>45139</v>
      </c>
      <c r="C78">
        <v>9</v>
      </c>
      <c r="E78" s="116">
        <f t="shared" si="1"/>
        <v>8.0126565044588407</v>
      </c>
    </row>
    <row r="79" spans="1:5" x14ac:dyDescent="0.35">
      <c r="A79" s="55">
        <v>78</v>
      </c>
      <c r="B79" s="56">
        <v>45139</v>
      </c>
      <c r="C79">
        <v>5</v>
      </c>
      <c r="E79" s="116">
        <f t="shared" si="1"/>
        <v>1.3673475799737123</v>
      </c>
    </row>
    <row r="80" spans="1:5" x14ac:dyDescent="0.35">
      <c r="A80" s="55">
        <v>79</v>
      </c>
      <c r="B80" s="56">
        <v>45139</v>
      </c>
      <c r="C80">
        <v>4</v>
      </c>
      <c r="E80" s="116">
        <f t="shared" si="1"/>
        <v>4.7060203488524301</v>
      </c>
    </row>
    <row r="81" spans="1:5" x14ac:dyDescent="0.35">
      <c r="A81" s="55">
        <v>80</v>
      </c>
      <c r="B81" s="56">
        <v>45139</v>
      </c>
      <c r="C81">
        <v>2</v>
      </c>
      <c r="E81" s="116">
        <f t="shared" si="1"/>
        <v>17.383365886609866</v>
      </c>
    </row>
    <row r="82" spans="1:5" x14ac:dyDescent="0.35">
      <c r="A82" s="55">
        <v>81</v>
      </c>
      <c r="B82" s="56">
        <v>45139</v>
      </c>
      <c r="C82">
        <v>10</v>
      </c>
      <c r="E82" s="116">
        <f t="shared" si="1"/>
        <v>14.673983735580123</v>
      </c>
    </row>
    <row r="83" spans="1:5" x14ac:dyDescent="0.35">
      <c r="A83" s="55">
        <v>82</v>
      </c>
      <c r="B83" s="56">
        <v>45170</v>
      </c>
      <c r="C83">
        <v>8</v>
      </c>
      <c r="E83" s="116">
        <f t="shared" si="1"/>
        <v>3.3513292733375586</v>
      </c>
    </row>
    <row r="84" spans="1:5" x14ac:dyDescent="0.35">
      <c r="A84" s="55">
        <v>83</v>
      </c>
      <c r="B84" s="56">
        <v>45170</v>
      </c>
      <c r="C84">
        <v>8</v>
      </c>
      <c r="E84" s="116">
        <f t="shared" si="1"/>
        <v>3.3513292733375586</v>
      </c>
    </row>
    <row r="85" spans="1:5" x14ac:dyDescent="0.35">
      <c r="A85" s="55">
        <v>84</v>
      </c>
      <c r="B85" s="56">
        <v>45170</v>
      </c>
      <c r="C85">
        <v>10</v>
      </c>
      <c r="E85" s="116">
        <f t="shared" si="1"/>
        <v>14.673983735580123</v>
      </c>
    </row>
    <row r="86" spans="1:5" x14ac:dyDescent="0.35">
      <c r="A86" s="55">
        <v>85</v>
      </c>
      <c r="B86" s="56">
        <v>45170</v>
      </c>
      <c r="C86">
        <v>8</v>
      </c>
      <c r="E86" s="116">
        <f t="shared" si="1"/>
        <v>3.3513292733375586</v>
      </c>
    </row>
    <row r="87" spans="1:5" x14ac:dyDescent="0.35">
      <c r="A87" s="55">
        <v>86</v>
      </c>
      <c r="B87" s="56">
        <v>45170</v>
      </c>
      <c r="C87">
        <v>7</v>
      </c>
      <c r="E87" s="116">
        <f t="shared" si="1"/>
        <v>0.69000204221627648</v>
      </c>
    </row>
    <row r="88" spans="1:5" x14ac:dyDescent="0.35">
      <c r="A88" s="55">
        <v>87</v>
      </c>
      <c r="B88" s="56">
        <v>45170</v>
      </c>
      <c r="C88">
        <v>10</v>
      </c>
      <c r="E88" s="116">
        <f t="shared" si="1"/>
        <v>14.673983735580123</v>
      </c>
    </row>
    <row r="89" spans="1:5" x14ac:dyDescent="0.35">
      <c r="A89" s="55">
        <v>88</v>
      </c>
      <c r="B89" s="56">
        <v>45170</v>
      </c>
      <c r="C89">
        <v>5</v>
      </c>
      <c r="E89" s="116">
        <f t="shared" si="1"/>
        <v>1.3673475799737123</v>
      </c>
    </row>
    <row r="90" spans="1:5" x14ac:dyDescent="0.35">
      <c r="A90" s="55">
        <v>89</v>
      </c>
      <c r="B90" s="56">
        <v>45170</v>
      </c>
      <c r="C90">
        <v>7</v>
      </c>
      <c r="E90" s="116">
        <f t="shared" si="1"/>
        <v>0.69000204221627648</v>
      </c>
    </row>
    <row r="91" spans="1:5" x14ac:dyDescent="0.35">
      <c r="A91" s="55">
        <v>90</v>
      </c>
      <c r="B91" s="56">
        <v>45170</v>
      </c>
      <c r="C91">
        <v>0</v>
      </c>
      <c r="E91" s="116">
        <f t="shared" si="1"/>
        <v>38.060711424367298</v>
      </c>
    </row>
    <row r="92" spans="1:5" x14ac:dyDescent="0.35">
      <c r="A92" s="55">
        <v>91</v>
      </c>
      <c r="B92" s="56">
        <v>45170</v>
      </c>
      <c r="C92">
        <v>10</v>
      </c>
      <c r="E92" s="116">
        <f t="shared" si="1"/>
        <v>14.673983735580123</v>
      </c>
    </row>
    <row r="93" spans="1:5" x14ac:dyDescent="0.35">
      <c r="A93" s="55">
        <v>92</v>
      </c>
      <c r="B93" s="56">
        <v>45170</v>
      </c>
      <c r="C93">
        <v>10</v>
      </c>
      <c r="E93" s="116">
        <f t="shared" si="1"/>
        <v>14.673983735580123</v>
      </c>
    </row>
    <row r="94" spans="1:5" x14ac:dyDescent="0.35">
      <c r="A94" s="55">
        <v>93</v>
      </c>
      <c r="B94" s="56">
        <v>45170</v>
      </c>
      <c r="C94">
        <v>10</v>
      </c>
      <c r="E94" s="116">
        <f t="shared" si="1"/>
        <v>14.673983735580123</v>
      </c>
    </row>
    <row r="95" spans="1:5" x14ac:dyDescent="0.35">
      <c r="A95" s="55">
        <v>94</v>
      </c>
      <c r="B95" s="56">
        <v>45170</v>
      </c>
      <c r="C95">
        <v>10</v>
      </c>
      <c r="E95" s="116">
        <f t="shared" si="1"/>
        <v>14.673983735580123</v>
      </c>
    </row>
    <row r="96" spans="1:5" x14ac:dyDescent="0.35">
      <c r="A96" s="55">
        <v>95</v>
      </c>
      <c r="B96" s="56">
        <v>45170</v>
      </c>
      <c r="C96">
        <v>9</v>
      </c>
      <c r="E96" s="116">
        <f t="shared" si="1"/>
        <v>8.0126565044588407</v>
      </c>
    </row>
    <row r="97" spans="1:5" x14ac:dyDescent="0.35">
      <c r="A97" s="55">
        <v>96</v>
      </c>
      <c r="B97" s="56">
        <v>45170</v>
      </c>
      <c r="C97">
        <v>5</v>
      </c>
      <c r="E97" s="116">
        <f t="shared" si="1"/>
        <v>1.3673475799737123</v>
      </c>
    </row>
    <row r="98" spans="1:5" x14ac:dyDescent="0.35">
      <c r="A98" s="55">
        <v>97</v>
      </c>
      <c r="B98" s="56">
        <v>45170</v>
      </c>
      <c r="C98">
        <v>3</v>
      </c>
      <c r="E98" s="116">
        <f t="shared" si="1"/>
        <v>10.044693117731148</v>
      </c>
    </row>
    <row r="99" spans="1:5" x14ac:dyDescent="0.35">
      <c r="A99" s="55">
        <v>98</v>
      </c>
      <c r="B99" s="56">
        <v>45170</v>
      </c>
      <c r="C99">
        <v>10</v>
      </c>
      <c r="E99" s="116">
        <f t="shared" si="1"/>
        <v>14.673983735580123</v>
      </c>
    </row>
    <row r="100" spans="1:5" x14ac:dyDescent="0.35">
      <c r="A100" s="55">
        <v>99</v>
      </c>
      <c r="B100" s="56">
        <v>45170</v>
      </c>
      <c r="C100">
        <v>10</v>
      </c>
      <c r="E100" s="116">
        <f t="shared" si="1"/>
        <v>14.673983735580123</v>
      </c>
    </row>
    <row r="101" spans="1:5" x14ac:dyDescent="0.35">
      <c r="A101" s="55">
        <v>100</v>
      </c>
      <c r="B101" s="56">
        <v>45170</v>
      </c>
      <c r="C101">
        <v>3</v>
      </c>
      <c r="E101" s="116">
        <f t="shared" si="1"/>
        <v>10.044693117731148</v>
      </c>
    </row>
    <row r="102" spans="1:5" x14ac:dyDescent="0.35">
      <c r="A102" s="55">
        <v>101</v>
      </c>
      <c r="B102" s="56">
        <v>45170</v>
      </c>
      <c r="C102">
        <v>7</v>
      </c>
      <c r="E102" s="116">
        <f t="shared" si="1"/>
        <v>0.69000204221627648</v>
      </c>
    </row>
    <row r="103" spans="1:5" x14ac:dyDescent="0.35">
      <c r="A103" s="55">
        <v>102</v>
      </c>
      <c r="B103" s="56">
        <v>45170</v>
      </c>
      <c r="C103">
        <v>10</v>
      </c>
      <c r="E103" s="116">
        <f t="shared" si="1"/>
        <v>14.673983735580123</v>
      </c>
    </row>
    <row r="104" spans="1:5" x14ac:dyDescent="0.35">
      <c r="A104" s="55">
        <v>103</v>
      </c>
      <c r="B104" s="56">
        <v>45170</v>
      </c>
      <c r="C104">
        <v>7</v>
      </c>
      <c r="E104" s="116">
        <f t="shared" si="1"/>
        <v>0.69000204221627648</v>
      </c>
    </row>
    <row r="105" spans="1:5" x14ac:dyDescent="0.35">
      <c r="A105" s="55">
        <v>104</v>
      </c>
      <c r="B105" s="56">
        <v>45170</v>
      </c>
      <c r="C105">
        <v>5</v>
      </c>
      <c r="E105" s="116">
        <f t="shared" si="1"/>
        <v>1.3673475799737123</v>
      </c>
    </row>
    <row r="106" spans="1:5" x14ac:dyDescent="0.35">
      <c r="A106" s="55">
        <v>105</v>
      </c>
      <c r="B106" s="56">
        <v>45170</v>
      </c>
      <c r="C106">
        <v>6</v>
      </c>
      <c r="E106" s="116">
        <f t="shared" si="1"/>
        <v>2.8674811094994365E-2</v>
      </c>
    </row>
    <row r="107" spans="1:5" x14ac:dyDescent="0.35">
      <c r="A107" s="55">
        <v>106</v>
      </c>
      <c r="B107" s="56">
        <v>45170</v>
      </c>
      <c r="C107">
        <v>8</v>
      </c>
      <c r="E107" s="116">
        <f t="shared" si="1"/>
        <v>3.3513292733375586</v>
      </c>
    </row>
    <row r="108" spans="1:5" x14ac:dyDescent="0.35">
      <c r="A108" s="55">
        <v>107</v>
      </c>
      <c r="B108" s="56">
        <v>45170</v>
      </c>
      <c r="C108">
        <v>6</v>
      </c>
      <c r="E108" s="116">
        <f t="shared" si="1"/>
        <v>2.8674811094994365E-2</v>
      </c>
    </row>
    <row r="109" spans="1:5" x14ac:dyDescent="0.35">
      <c r="A109" s="55">
        <v>108</v>
      </c>
      <c r="B109" s="56">
        <v>45170</v>
      </c>
      <c r="C109">
        <v>5</v>
      </c>
      <c r="E109" s="116">
        <f t="shared" si="1"/>
        <v>1.3673475799737123</v>
      </c>
    </row>
    <row r="110" spans="1:5" x14ac:dyDescent="0.35">
      <c r="A110" s="55">
        <v>109</v>
      </c>
      <c r="B110" s="56">
        <v>45170</v>
      </c>
      <c r="C110">
        <v>9</v>
      </c>
      <c r="E110" s="116">
        <f t="shared" si="1"/>
        <v>8.0126565044588407</v>
      </c>
    </row>
    <row r="111" spans="1:5" x14ac:dyDescent="0.35">
      <c r="A111" s="55">
        <v>110</v>
      </c>
      <c r="B111" s="56">
        <v>45170</v>
      </c>
      <c r="C111">
        <v>10</v>
      </c>
      <c r="E111" s="116">
        <f t="shared" si="1"/>
        <v>14.673983735580123</v>
      </c>
    </row>
    <row r="112" spans="1:5" x14ac:dyDescent="0.35">
      <c r="A112" s="55">
        <v>111</v>
      </c>
      <c r="B112" s="56">
        <v>45170</v>
      </c>
      <c r="C112">
        <v>7</v>
      </c>
      <c r="E112" s="116">
        <f t="shared" si="1"/>
        <v>0.69000204221627648</v>
      </c>
    </row>
    <row r="113" spans="1:5" x14ac:dyDescent="0.35">
      <c r="A113" s="55">
        <v>112</v>
      </c>
      <c r="B113" s="56">
        <v>45170</v>
      </c>
      <c r="C113">
        <v>7</v>
      </c>
      <c r="E113" s="116">
        <f t="shared" si="1"/>
        <v>0.69000204221627648</v>
      </c>
    </row>
    <row r="114" spans="1:5" x14ac:dyDescent="0.35">
      <c r="A114" s="55">
        <v>113</v>
      </c>
      <c r="B114" s="56">
        <v>45170</v>
      </c>
      <c r="C114">
        <v>6</v>
      </c>
      <c r="E114" s="116">
        <f t="shared" si="1"/>
        <v>2.8674811094994365E-2</v>
      </c>
    </row>
    <row r="115" spans="1:5" x14ac:dyDescent="0.35">
      <c r="A115" s="55">
        <v>114</v>
      </c>
      <c r="B115" s="56">
        <v>45170</v>
      </c>
      <c r="C115">
        <v>10</v>
      </c>
      <c r="E115" s="116">
        <f t="shared" si="1"/>
        <v>14.673983735580123</v>
      </c>
    </row>
    <row r="116" spans="1:5" x14ac:dyDescent="0.35">
      <c r="A116" s="55">
        <v>115</v>
      </c>
      <c r="B116" s="56">
        <v>45200</v>
      </c>
      <c r="C116">
        <v>5</v>
      </c>
      <c r="E116" s="116">
        <f t="shared" si="1"/>
        <v>1.3673475799737123</v>
      </c>
    </row>
    <row r="117" spans="1:5" x14ac:dyDescent="0.35">
      <c r="A117" s="55">
        <v>116</v>
      </c>
      <c r="B117" s="56">
        <v>45200</v>
      </c>
      <c r="C117">
        <v>7</v>
      </c>
      <c r="E117" s="116">
        <f t="shared" si="1"/>
        <v>0.69000204221627648</v>
      </c>
    </row>
    <row r="118" spans="1:5" x14ac:dyDescent="0.35">
      <c r="A118" s="55">
        <v>117</v>
      </c>
      <c r="B118" s="56">
        <v>45200</v>
      </c>
      <c r="C118">
        <v>5</v>
      </c>
      <c r="E118" s="116">
        <f t="shared" si="1"/>
        <v>1.3673475799737123</v>
      </c>
    </row>
    <row r="119" spans="1:5" x14ac:dyDescent="0.35">
      <c r="A119" s="55">
        <v>118</v>
      </c>
      <c r="B119" s="56">
        <v>45200</v>
      </c>
      <c r="C119">
        <v>7</v>
      </c>
      <c r="E119" s="116">
        <f t="shared" si="1"/>
        <v>0.69000204221627648</v>
      </c>
    </row>
    <row r="120" spans="1:5" x14ac:dyDescent="0.35">
      <c r="A120" s="55">
        <v>119</v>
      </c>
      <c r="B120" s="56">
        <v>45200</v>
      </c>
      <c r="C120">
        <v>5</v>
      </c>
      <c r="E120" s="116">
        <f t="shared" si="1"/>
        <v>1.3673475799737123</v>
      </c>
    </row>
    <row r="121" spans="1:5" x14ac:dyDescent="0.35">
      <c r="A121" s="55">
        <v>120</v>
      </c>
      <c r="B121" s="56">
        <v>45200</v>
      </c>
      <c r="C121">
        <v>8</v>
      </c>
      <c r="E121" s="116">
        <f t="shared" si="1"/>
        <v>3.3513292733375586</v>
      </c>
    </row>
    <row r="122" spans="1:5" x14ac:dyDescent="0.35">
      <c r="A122" s="55">
        <v>121</v>
      </c>
      <c r="B122" s="56">
        <v>45200</v>
      </c>
      <c r="C122">
        <v>5</v>
      </c>
      <c r="E122" s="116">
        <f t="shared" si="1"/>
        <v>1.3673475799737123</v>
      </c>
    </row>
    <row r="123" spans="1:5" x14ac:dyDescent="0.35">
      <c r="A123" s="55">
        <v>122</v>
      </c>
      <c r="B123" s="56">
        <v>45200</v>
      </c>
      <c r="C123">
        <v>9</v>
      </c>
      <c r="E123" s="116">
        <f t="shared" si="1"/>
        <v>8.0126565044588407</v>
      </c>
    </row>
    <row r="124" spans="1:5" x14ac:dyDescent="0.35">
      <c r="A124" s="55">
        <v>123</v>
      </c>
      <c r="B124" s="56">
        <v>45200</v>
      </c>
      <c r="C124">
        <v>4</v>
      </c>
      <c r="E124" s="116">
        <f t="shared" si="1"/>
        <v>4.7060203488524301</v>
      </c>
    </row>
    <row r="125" spans="1:5" x14ac:dyDescent="0.35">
      <c r="A125" s="55">
        <v>124</v>
      </c>
      <c r="B125" s="56">
        <v>45200</v>
      </c>
      <c r="C125">
        <v>1</v>
      </c>
      <c r="E125" s="116">
        <f t="shared" si="1"/>
        <v>26.722038655488582</v>
      </c>
    </row>
    <row r="126" spans="1:5" x14ac:dyDescent="0.35">
      <c r="A126" s="55">
        <v>125</v>
      </c>
      <c r="B126" s="56">
        <v>45200</v>
      </c>
      <c r="C126">
        <v>3</v>
      </c>
      <c r="E126" s="116">
        <f t="shared" si="1"/>
        <v>10.044693117731148</v>
      </c>
    </row>
    <row r="127" spans="1:5" x14ac:dyDescent="0.35">
      <c r="A127" s="55">
        <v>126</v>
      </c>
      <c r="B127" s="56">
        <v>45200</v>
      </c>
      <c r="C127">
        <v>9</v>
      </c>
      <c r="E127" s="116">
        <f t="shared" si="1"/>
        <v>8.0126565044588407</v>
      </c>
    </row>
    <row r="128" spans="1:5" x14ac:dyDescent="0.35">
      <c r="A128" s="55">
        <v>127</v>
      </c>
      <c r="B128" s="56">
        <v>45200</v>
      </c>
      <c r="C128">
        <v>6</v>
      </c>
      <c r="E128" s="116">
        <f t="shared" si="1"/>
        <v>2.8674811094994365E-2</v>
      </c>
    </row>
    <row r="129" spans="1:5" x14ac:dyDescent="0.35">
      <c r="A129" s="55">
        <v>128</v>
      </c>
      <c r="B129" s="56">
        <v>45200</v>
      </c>
      <c r="C129">
        <v>8</v>
      </c>
      <c r="E129" s="116">
        <f t="shared" si="1"/>
        <v>3.3513292733375586</v>
      </c>
    </row>
    <row r="130" spans="1:5" x14ac:dyDescent="0.35">
      <c r="A130" s="55">
        <v>129</v>
      </c>
      <c r="B130" s="56">
        <v>45200</v>
      </c>
      <c r="C130">
        <v>7</v>
      </c>
      <c r="E130" s="116">
        <f t="shared" ref="E130:E193" si="2">(C130-$H$3)^2</f>
        <v>0.69000204221627648</v>
      </c>
    </row>
    <row r="131" spans="1:5" x14ac:dyDescent="0.35">
      <c r="A131" s="55">
        <v>130</v>
      </c>
      <c r="B131" s="56">
        <v>45200</v>
      </c>
      <c r="C131">
        <v>10</v>
      </c>
      <c r="E131" s="116">
        <f t="shared" si="2"/>
        <v>14.673983735580123</v>
      </c>
    </row>
    <row r="132" spans="1:5" x14ac:dyDescent="0.35">
      <c r="A132" s="55">
        <v>131</v>
      </c>
      <c r="B132" s="56">
        <v>45200</v>
      </c>
      <c r="C132">
        <v>2</v>
      </c>
      <c r="E132" s="116">
        <f t="shared" si="2"/>
        <v>17.383365886609866</v>
      </c>
    </row>
    <row r="133" spans="1:5" x14ac:dyDescent="0.35">
      <c r="A133" s="55">
        <v>132</v>
      </c>
      <c r="B133" s="56">
        <v>45200</v>
      </c>
      <c r="C133">
        <v>5</v>
      </c>
      <c r="E133" s="116">
        <f t="shared" si="2"/>
        <v>1.3673475799737123</v>
      </c>
    </row>
    <row r="134" spans="1:5" x14ac:dyDescent="0.35">
      <c r="A134" s="55">
        <v>133</v>
      </c>
      <c r="B134" s="56">
        <v>45200</v>
      </c>
      <c r="C134">
        <v>2</v>
      </c>
      <c r="E134" s="116">
        <f t="shared" si="2"/>
        <v>17.383365886609866</v>
      </c>
    </row>
    <row r="135" spans="1:5" x14ac:dyDescent="0.35">
      <c r="A135" s="55">
        <v>134</v>
      </c>
      <c r="B135" s="56">
        <v>45200</v>
      </c>
      <c r="C135">
        <v>8</v>
      </c>
      <c r="E135" s="116">
        <f t="shared" si="2"/>
        <v>3.3513292733375586</v>
      </c>
    </row>
    <row r="136" spans="1:5" x14ac:dyDescent="0.35">
      <c r="A136" s="55">
        <v>135</v>
      </c>
      <c r="B136" s="56">
        <v>45200</v>
      </c>
      <c r="C136">
        <v>6</v>
      </c>
      <c r="E136" s="116">
        <f t="shared" si="2"/>
        <v>2.8674811094994365E-2</v>
      </c>
    </row>
    <row r="137" spans="1:5" x14ac:dyDescent="0.35">
      <c r="A137" s="55">
        <v>136</v>
      </c>
      <c r="B137" s="56">
        <v>45200</v>
      </c>
      <c r="C137">
        <v>9</v>
      </c>
      <c r="E137" s="116">
        <f t="shared" si="2"/>
        <v>8.0126565044588407</v>
      </c>
    </row>
    <row r="138" spans="1:5" x14ac:dyDescent="0.35">
      <c r="A138" s="55">
        <v>137</v>
      </c>
      <c r="B138" s="56">
        <v>45200</v>
      </c>
      <c r="C138">
        <v>6</v>
      </c>
      <c r="E138" s="116">
        <f t="shared" si="2"/>
        <v>2.8674811094994365E-2</v>
      </c>
    </row>
    <row r="139" spans="1:5" x14ac:dyDescent="0.35">
      <c r="A139" s="55">
        <v>138</v>
      </c>
      <c r="B139" s="56">
        <v>45200</v>
      </c>
      <c r="C139">
        <v>10</v>
      </c>
      <c r="E139" s="116">
        <f t="shared" si="2"/>
        <v>14.673983735580123</v>
      </c>
    </row>
    <row r="140" spans="1:5" x14ac:dyDescent="0.35">
      <c r="A140" s="55">
        <v>139</v>
      </c>
      <c r="B140" s="56">
        <v>45200</v>
      </c>
      <c r="C140">
        <v>7</v>
      </c>
      <c r="E140" s="116">
        <f t="shared" si="2"/>
        <v>0.69000204221627648</v>
      </c>
    </row>
    <row r="141" spans="1:5" x14ac:dyDescent="0.35">
      <c r="A141" s="55">
        <v>140</v>
      </c>
      <c r="B141" s="56">
        <v>45200</v>
      </c>
      <c r="C141">
        <v>5</v>
      </c>
      <c r="E141" s="116">
        <f t="shared" si="2"/>
        <v>1.3673475799737123</v>
      </c>
    </row>
    <row r="142" spans="1:5" x14ac:dyDescent="0.35">
      <c r="A142" s="55">
        <v>141</v>
      </c>
      <c r="B142" s="56">
        <v>45200</v>
      </c>
      <c r="C142">
        <v>7</v>
      </c>
      <c r="E142" s="116">
        <f t="shared" si="2"/>
        <v>0.69000204221627648</v>
      </c>
    </row>
    <row r="143" spans="1:5" x14ac:dyDescent="0.35">
      <c r="A143" s="55">
        <v>142</v>
      </c>
      <c r="B143" s="56">
        <v>45200</v>
      </c>
      <c r="C143">
        <v>10</v>
      </c>
      <c r="E143" s="116">
        <f t="shared" si="2"/>
        <v>14.673983735580123</v>
      </c>
    </row>
    <row r="144" spans="1:5" x14ac:dyDescent="0.35">
      <c r="A144" s="55">
        <v>143</v>
      </c>
      <c r="B144" s="56">
        <v>45200</v>
      </c>
      <c r="C144">
        <v>7</v>
      </c>
      <c r="E144" s="116">
        <f t="shared" si="2"/>
        <v>0.69000204221627648</v>
      </c>
    </row>
    <row r="145" spans="1:5" x14ac:dyDescent="0.35">
      <c r="A145" s="55">
        <v>144</v>
      </c>
      <c r="B145" s="56">
        <v>45200</v>
      </c>
      <c r="C145">
        <v>8</v>
      </c>
      <c r="E145" s="116">
        <f t="shared" si="2"/>
        <v>3.3513292733375586</v>
      </c>
    </row>
    <row r="146" spans="1:5" x14ac:dyDescent="0.35">
      <c r="A146" s="55">
        <v>145</v>
      </c>
      <c r="B146" s="56">
        <v>45200</v>
      </c>
      <c r="C146">
        <v>9</v>
      </c>
      <c r="E146" s="116">
        <f t="shared" si="2"/>
        <v>8.0126565044588407</v>
      </c>
    </row>
    <row r="147" spans="1:5" x14ac:dyDescent="0.35">
      <c r="A147" s="55">
        <v>146</v>
      </c>
      <c r="B147" s="56">
        <v>45200</v>
      </c>
      <c r="C147">
        <v>9</v>
      </c>
      <c r="E147" s="116">
        <f t="shared" si="2"/>
        <v>8.0126565044588407</v>
      </c>
    </row>
    <row r="148" spans="1:5" x14ac:dyDescent="0.35">
      <c r="A148" s="55">
        <v>147</v>
      </c>
      <c r="B148" s="56">
        <v>45200</v>
      </c>
      <c r="C148">
        <v>2</v>
      </c>
      <c r="E148" s="116">
        <f t="shared" si="2"/>
        <v>17.383365886609866</v>
      </c>
    </row>
    <row r="149" spans="1:5" x14ac:dyDescent="0.35">
      <c r="A149" s="55">
        <v>148</v>
      </c>
      <c r="B149" s="56">
        <v>45200</v>
      </c>
      <c r="C149">
        <v>0</v>
      </c>
      <c r="E149" s="116">
        <f t="shared" si="2"/>
        <v>38.060711424367298</v>
      </c>
    </row>
    <row r="150" spans="1:5" x14ac:dyDescent="0.35">
      <c r="A150" s="55">
        <v>149</v>
      </c>
      <c r="B150" s="56">
        <v>45200</v>
      </c>
      <c r="C150">
        <v>10</v>
      </c>
      <c r="E150" s="116">
        <f t="shared" si="2"/>
        <v>14.673983735580123</v>
      </c>
    </row>
    <row r="151" spans="1:5" x14ac:dyDescent="0.35">
      <c r="A151" s="55">
        <v>150</v>
      </c>
      <c r="B151" s="56">
        <v>45200</v>
      </c>
      <c r="C151">
        <v>8</v>
      </c>
      <c r="E151" s="116">
        <f t="shared" si="2"/>
        <v>3.3513292733375586</v>
      </c>
    </row>
    <row r="152" spans="1:5" x14ac:dyDescent="0.35">
      <c r="A152" s="55">
        <v>151</v>
      </c>
      <c r="B152" s="56">
        <v>45231</v>
      </c>
      <c r="C152">
        <v>8</v>
      </c>
      <c r="E152" s="116">
        <f t="shared" si="2"/>
        <v>3.3513292733375586</v>
      </c>
    </row>
    <row r="153" spans="1:5" x14ac:dyDescent="0.35">
      <c r="A153" s="55">
        <v>152</v>
      </c>
      <c r="B153" s="56">
        <v>45231</v>
      </c>
      <c r="C153">
        <v>8</v>
      </c>
      <c r="E153" s="116">
        <f t="shared" si="2"/>
        <v>3.3513292733375586</v>
      </c>
    </row>
    <row r="154" spans="1:5" x14ac:dyDescent="0.35">
      <c r="A154" s="55">
        <v>153</v>
      </c>
      <c r="B154" s="56">
        <v>45231</v>
      </c>
      <c r="C154">
        <v>10</v>
      </c>
      <c r="E154" s="116">
        <f t="shared" si="2"/>
        <v>14.673983735580123</v>
      </c>
    </row>
    <row r="155" spans="1:5" x14ac:dyDescent="0.35">
      <c r="A155" s="55">
        <v>154</v>
      </c>
      <c r="B155" s="56">
        <v>45231</v>
      </c>
      <c r="C155">
        <v>6</v>
      </c>
      <c r="E155" s="116">
        <f t="shared" si="2"/>
        <v>2.8674811094994365E-2</v>
      </c>
    </row>
    <row r="156" spans="1:5" x14ac:dyDescent="0.35">
      <c r="A156" s="55">
        <v>155</v>
      </c>
      <c r="B156" s="56">
        <v>45231</v>
      </c>
      <c r="C156">
        <v>7</v>
      </c>
      <c r="E156" s="116">
        <f t="shared" si="2"/>
        <v>0.69000204221627648</v>
      </c>
    </row>
    <row r="157" spans="1:5" x14ac:dyDescent="0.35">
      <c r="A157" s="55">
        <v>156</v>
      </c>
      <c r="B157" s="56">
        <v>45231</v>
      </c>
      <c r="C157">
        <v>6</v>
      </c>
      <c r="E157" s="116">
        <f t="shared" si="2"/>
        <v>2.8674811094994365E-2</v>
      </c>
    </row>
    <row r="158" spans="1:5" x14ac:dyDescent="0.35">
      <c r="A158" s="55">
        <v>157</v>
      </c>
      <c r="B158" s="56">
        <v>45231</v>
      </c>
      <c r="C158">
        <v>8</v>
      </c>
      <c r="E158" s="116">
        <f t="shared" si="2"/>
        <v>3.3513292733375586</v>
      </c>
    </row>
    <row r="159" spans="1:5" x14ac:dyDescent="0.35">
      <c r="A159" s="55">
        <v>158</v>
      </c>
      <c r="B159" s="56">
        <v>45231</v>
      </c>
      <c r="C159">
        <v>6</v>
      </c>
      <c r="E159" s="116">
        <f t="shared" si="2"/>
        <v>2.8674811094994365E-2</v>
      </c>
    </row>
    <row r="160" spans="1:5" x14ac:dyDescent="0.35">
      <c r="A160" s="55">
        <v>159</v>
      </c>
      <c r="B160" s="56">
        <v>45231</v>
      </c>
      <c r="C160">
        <v>1</v>
      </c>
      <c r="E160" s="116">
        <f t="shared" si="2"/>
        <v>26.722038655488582</v>
      </c>
    </row>
    <row r="161" spans="1:5" x14ac:dyDescent="0.35">
      <c r="A161" s="55">
        <v>160</v>
      </c>
      <c r="B161" s="56">
        <v>45231</v>
      </c>
      <c r="C161">
        <v>5</v>
      </c>
      <c r="E161" s="116">
        <f t="shared" si="2"/>
        <v>1.3673475799737123</v>
      </c>
    </row>
    <row r="162" spans="1:5" x14ac:dyDescent="0.35">
      <c r="A162" s="55">
        <v>161</v>
      </c>
      <c r="B162" s="56">
        <v>45231</v>
      </c>
      <c r="C162">
        <v>5</v>
      </c>
      <c r="E162" s="116">
        <f t="shared" si="2"/>
        <v>1.3673475799737123</v>
      </c>
    </row>
    <row r="163" spans="1:5" x14ac:dyDescent="0.35">
      <c r="A163" s="55">
        <v>162</v>
      </c>
      <c r="B163" s="56">
        <v>45231</v>
      </c>
      <c r="C163">
        <v>8</v>
      </c>
      <c r="E163" s="116">
        <f t="shared" si="2"/>
        <v>3.3513292733375586</v>
      </c>
    </row>
    <row r="164" spans="1:5" x14ac:dyDescent="0.35">
      <c r="A164" s="55">
        <v>163</v>
      </c>
      <c r="B164" s="56">
        <v>45231</v>
      </c>
      <c r="C164">
        <v>5</v>
      </c>
      <c r="E164" s="116">
        <f t="shared" si="2"/>
        <v>1.3673475799737123</v>
      </c>
    </row>
    <row r="165" spans="1:5" x14ac:dyDescent="0.35">
      <c r="A165" s="55">
        <v>164</v>
      </c>
      <c r="B165" s="56">
        <v>45231</v>
      </c>
      <c r="C165">
        <v>0</v>
      </c>
      <c r="E165" s="116">
        <f t="shared" si="2"/>
        <v>38.060711424367298</v>
      </c>
    </row>
    <row r="166" spans="1:5" x14ac:dyDescent="0.35">
      <c r="A166" s="55">
        <v>165</v>
      </c>
      <c r="B166" s="56">
        <v>45231</v>
      </c>
      <c r="C166">
        <v>5</v>
      </c>
      <c r="E166" s="116">
        <f t="shared" si="2"/>
        <v>1.3673475799737123</v>
      </c>
    </row>
    <row r="167" spans="1:5" x14ac:dyDescent="0.35">
      <c r="A167" s="55">
        <v>166</v>
      </c>
      <c r="B167" s="56">
        <v>45231</v>
      </c>
      <c r="C167">
        <v>8</v>
      </c>
      <c r="E167" s="116">
        <f t="shared" si="2"/>
        <v>3.3513292733375586</v>
      </c>
    </row>
    <row r="168" spans="1:5" x14ac:dyDescent="0.35">
      <c r="A168" s="55">
        <v>167</v>
      </c>
      <c r="B168" s="56">
        <v>45231</v>
      </c>
      <c r="C168">
        <v>0</v>
      </c>
      <c r="E168" s="116">
        <f t="shared" si="2"/>
        <v>38.060711424367298</v>
      </c>
    </row>
    <row r="169" spans="1:5" x14ac:dyDescent="0.35">
      <c r="A169" s="55">
        <v>168</v>
      </c>
      <c r="B169" s="56">
        <v>45231</v>
      </c>
      <c r="C169">
        <v>7</v>
      </c>
      <c r="E169" s="116">
        <f t="shared" si="2"/>
        <v>0.69000204221627648</v>
      </c>
    </row>
    <row r="170" spans="1:5" x14ac:dyDescent="0.35">
      <c r="A170" s="55">
        <v>169</v>
      </c>
      <c r="B170" s="56">
        <v>45231</v>
      </c>
      <c r="C170">
        <v>8</v>
      </c>
      <c r="E170" s="116">
        <f t="shared" si="2"/>
        <v>3.3513292733375586</v>
      </c>
    </row>
    <row r="171" spans="1:5" x14ac:dyDescent="0.35">
      <c r="A171" s="55">
        <v>170</v>
      </c>
      <c r="B171" s="56">
        <v>45231</v>
      </c>
      <c r="C171">
        <v>4</v>
      </c>
      <c r="E171" s="116">
        <f t="shared" si="2"/>
        <v>4.7060203488524301</v>
      </c>
    </row>
    <row r="172" spans="1:5" x14ac:dyDescent="0.35">
      <c r="A172" s="55">
        <v>171</v>
      </c>
      <c r="B172" s="56">
        <v>45231</v>
      </c>
      <c r="C172">
        <v>0</v>
      </c>
      <c r="E172" s="116">
        <f t="shared" si="2"/>
        <v>38.060711424367298</v>
      </c>
    </row>
    <row r="173" spans="1:5" x14ac:dyDescent="0.35">
      <c r="A173" s="55">
        <v>172</v>
      </c>
      <c r="B173" s="56">
        <v>45231</v>
      </c>
      <c r="C173">
        <v>8</v>
      </c>
      <c r="E173" s="116">
        <f t="shared" si="2"/>
        <v>3.3513292733375586</v>
      </c>
    </row>
    <row r="174" spans="1:5" x14ac:dyDescent="0.35">
      <c r="A174" s="55">
        <v>173</v>
      </c>
      <c r="B174" s="56">
        <v>45231</v>
      </c>
      <c r="C174">
        <v>8</v>
      </c>
      <c r="E174" s="116">
        <f t="shared" si="2"/>
        <v>3.3513292733375586</v>
      </c>
    </row>
    <row r="175" spans="1:5" x14ac:dyDescent="0.35">
      <c r="A175" s="55">
        <v>174</v>
      </c>
      <c r="B175" s="56">
        <v>45231</v>
      </c>
      <c r="C175">
        <v>8</v>
      </c>
      <c r="E175" s="116">
        <f t="shared" si="2"/>
        <v>3.3513292733375586</v>
      </c>
    </row>
    <row r="176" spans="1:5" x14ac:dyDescent="0.35">
      <c r="A176" s="55">
        <v>175</v>
      </c>
      <c r="B176" s="56">
        <v>45231</v>
      </c>
      <c r="C176">
        <v>8</v>
      </c>
      <c r="E176" s="116">
        <f t="shared" si="2"/>
        <v>3.3513292733375586</v>
      </c>
    </row>
    <row r="177" spans="1:5" x14ac:dyDescent="0.35">
      <c r="A177" s="55">
        <v>176</v>
      </c>
      <c r="B177" s="56">
        <v>45231</v>
      </c>
      <c r="C177">
        <v>6</v>
      </c>
      <c r="E177" s="116">
        <f t="shared" si="2"/>
        <v>2.8674811094994365E-2</v>
      </c>
    </row>
    <row r="178" spans="1:5" x14ac:dyDescent="0.35">
      <c r="A178" s="55">
        <v>177</v>
      </c>
      <c r="B178" s="56">
        <v>45231</v>
      </c>
      <c r="C178">
        <v>4</v>
      </c>
      <c r="E178" s="116">
        <f t="shared" si="2"/>
        <v>4.7060203488524301</v>
      </c>
    </row>
    <row r="179" spans="1:5" x14ac:dyDescent="0.35">
      <c r="A179" s="55">
        <v>178</v>
      </c>
      <c r="B179" s="56">
        <v>45231</v>
      </c>
      <c r="C179">
        <v>0</v>
      </c>
      <c r="E179" s="116">
        <f t="shared" si="2"/>
        <v>38.060711424367298</v>
      </c>
    </row>
    <row r="180" spans="1:5" x14ac:dyDescent="0.35">
      <c r="A180" s="55">
        <v>179</v>
      </c>
      <c r="B180" s="56">
        <v>45231</v>
      </c>
      <c r="C180">
        <v>5</v>
      </c>
      <c r="E180" s="116">
        <f t="shared" si="2"/>
        <v>1.3673475799737123</v>
      </c>
    </row>
    <row r="181" spans="1:5" x14ac:dyDescent="0.35">
      <c r="A181" s="55">
        <v>180</v>
      </c>
      <c r="B181" s="56">
        <v>45231</v>
      </c>
      <c r="C181">
        <v>5</v>
      </c>
      <c r="E181" s="116">
        <f t="shared" si="2"/>
        <v>1.3673475799737123</v>
      </c>
    </row>
    <row r="182" spans="1:5" x14ac:dyDescent="0.35">
      <c r="A182" s="55">
        <v>181</v>
      </c>
      <c r="B182" s="56">
        <v>45231</v>
      </c>
      <c r="C182">
        <v>5</v>
      </c>
      <c r="E182" s="116">
        <f t="shared" si="2"/>
        <v>1.3673475799737123</v>
      </c>
    </row>
    <row r="183" spans="1:5" x14ac:dyDescent="0.35">
      <c r="A183" s="55">
        <v>182</v>
      </c>
      <c r="B183" s="56">
        <v>45231</v>
      </c>
      <c r="C183">
        <v>1</v>
      </c>
      <c r="E183" s="116">
        <f t="shared" si="2"/>
        <v>26.722038655488582</v>
      </c>
    </row>
    <row r="184" spans="1:5" x14ac:dyDescent="0.35">
      <c r="A184" s="55">
        <v>183</v>
      </c>
      <c r="B184" s="56">
        <v>45231</v>
      </c>
      <c r="C184">
        <v>10</v>
      </c>
      <c r="E184" s="116">
        <f t="shared" si="2"/>
        <v>14.673983735580123</v>
      </c>
    </row>
    <row r="185" spans="1:5" x14ac:dyDescent="0.35">
      <c r="A185" s="55">
        <v>184</v>
      </c>
      <c r="B185" s="56">
        <v>45231</v>
      </c>
      <c r="C185">
        <v>8</v>
      </c>
      <c r="E185" s="116">
        <f t="shared" si="2"/>
        <v>3.3513292733375586</v>
      </c>
    </row>
    <row r="186" spans="1:5" x14ac:dyDescent="0.35">
      <c r="A186" s="55">
        <v>185</v>
      </c>
      <c r="B186" s="56">
        <v>45231</v>
      </c>
      <c r="C186">
        <v>10</v>
      </c>
      <c r="E186" s="116">
        <f t="shared" si="2"/>
        <v>14.673983735580123</v>
      </c>
    </row>
    <row r="187" spans="1:5" x14ac:dyDescent="0.35">
      <c r="A187" s="55">
        <v>186</v>
      </c>
      <c r="B187" s="56">
        <v>45261</v>
      </c>
      <c r="C187">
        <v>7</v>
      </c>
      <c r="E187" s="116">
        <f t="shared" si="2"/>
        <v>0.69000204221627648</v>
      </c>
    </row>
    <row r="188" spans="1:5" x14ac:dyDescent="0.35">
      <c r="A188" s="55">
        <v>187</v>
      </c>
      <c r="B188" s="56">
        <v>45261</v>
      </c>
      <c r="C188">
        <v>0</v>
      </c>
      <c r="E188" s="116">
        <f t="shared" si="2"/>
        <v>38.060711424367298</v>
      </c>
    </row>
    <row r="189" spans="1:5" x14ac:dyDescent="0.35">
      <c r="A189" s="55">
        <v>188</v>
      </c>
      <c r="B189" s="56">
        <v>45261</v>
      </c>
      <c r="C189">
        <v>8</v>
      </c>
      <c r="E189" s="116">
        <f t="shared" si="2"/>
        <v>3.3513292733375586</v>
      </c>
    </row>
    <row r="190" spans="1:5" x14ac:dyDescent="0.35">
      <c r="A190" s="55">
        <v>189</v>
      </c>
      <c r="B190" s="56">
        <v>45261</v>
      </c>
      <c r="C190">
        <v>10</v>
      </c>
      <c r="E190" s="116">
        <f t="shared" si="2"/>
        <v>14.673983735580123</v>
      </c>
    </row>
    <row r="191" spans="1:5" x14ac:dyDescent="0.35">
      <c r="A191" s="55">
        <v>190</v>
      </c>
      <c r="B191" s="56">
        <v>45261</v>
      </c>
      <c r="C191">
        <v>8</v>
      </c>
      <c r="E191" s="116">
        <f t="shared" si="2"/>
        <v>3.3513292733375586</v>
      </c>
    </row>
    <row r="192" spans="1:5" x14ac:dyDescent="0.35">
      <c r="A192" s="55">
        <v>191</v>
      </c>
      <c r="B192" s="56">
        <v>45261</v>
      </c>
      <c r="C192">
        <v>7</v>
      </c>
      <c r="E192" s="116">
        <f t="shared" si="2"/>
        <v>0.69000204221627648</v>
      </c>
    </row>
    <row r="193" spans="1:5" x14ac:dyDescent="0.35">
      <c r="A193" s="55">
        <v>192</v>
      </c>
      <c r="B193" s="56">
        <v>45261</v>
      </c>
      <c r="C193">
        <v>10</v>
      </c>
      <c r="E193" s="116">
        <f t="shared" si="2"/>
        <v>14.673983735580123</v>
      </c>
    </row>
    <row r="194" spans="1:5" x14ac:dyDescent="0.35">
      <c r="A194" s="55">
        <v>193</v>
      </c>
      <c r="B194" s="56">
        <v>45261</v>
      </c>
      <c r="C194">
        <v>0</v>
      </c>
      <c r="E194" s="116">
        <f t="shared" ref="E194:E257" si="3">(C194-$H$3)^2</f>
        <v>38.060711424367298</v>
      </c>
    </row>
    <row r="195" spans="1:5" x14ac:dyDescent="0.35">
      <c r="A195" s="55">
        <v>194</v>
      </c>
      <c r="B195" s="56">
        <v>45261</v>
      </c>
      <c r="C195">
        <v>10</v>
      </c>
      <c r="E195" s="116">
        <f t="shared" si="3"/>
        <v>14.673983735580123</v>
      </c>
    </row>
    <row r="196" spans="1:5" x14ac:dyDescent="0.35">
      <c r="A196" s="55">
        <v>195</v>
      </c>
      <c r="B196" s="56">
        <v>45261</v>
      </c>
      <c r="C196">
        <v>10</v>
      </c>
      <c r="E196" s="116">
        <f t="shared" si="3"/>
        <v>14.673983735580123</v>
      </c>
    </row>
    <row r="197" spans="1:5" x14ac:dyDescent="0.35">
      <c r="A197" s="55">
        <v>196</v>
      </c>
      <c r="B197" s="56">
        <v>45261</v>
      </c>
      <c r="C197">
        <v>8</v>
      </c>
      <c r="E197" s="116">
        <f t="shared" si="3"/>
        <v>3.3513292733375586</v>
      </c>
    </row>
    <row r="198" spans="1:5" x14ac:dyDescent="0.35">
      <c r="A198" s="55">
        <v>197</v>
      </c>
      <c r="B198" s="56">
        <v>45261</v>
      </c>
      <c r="C198">
        <v>7</v>
      </c>
      <c r="E198" s="116">
        <f t="shared" si="3"/>
        <v>0.69000204221627648</v>
      </c>
    </row>
    <row r="199" spans="1:5" x14ac:dyDescent="0.35">
      <c r="A199" s="55">
        <v>198</v>
      </c>
      <c r="B199" s="56">
        <v>45261</v>
      </c>
      <c r="C199">
        <v>10</v>
      </c>
      <c r="E199" s="116">
        <f t="shared" si="3"/>
        <v>14.673983735580123</v>
      </c>
    </row>
    <row r="200" spans="1:5" x14ac:dyDescent="0.35">
      <c r="A200" s="55">
        <v>199</v>
      </c>
      <c r="B200" s="56">
        <v>45261</v>
      </c>
      <c r="C200">
        <v>6</v>
      </c>
      <c r="E200" s="116">
        <f t="shared" si="3"/>
        <v>2.8674811094994365E-2</v>
      </c>
    </row>
    <row r="201" spans="1:5" x14ac:dyDescent="0.35">
      <c r="A201" s="55">
        <v>200</v>
      </c>
      <c r="B201" s="56">
        <v>45261</v>
      </c>
      <c r="C201">
        <v>10</v>
      </c>
      <c r="E201" s="116">
        <f t="shared" si="3"/>
        <v>14.673983735580123</v>
      </c>
    </row>
    <row r="202" spans="1:5" x14ac:dyDescent="0.35">
      <c r="A202" s="55">
        <v>201</v>
      </c>
      <c r="B202" s="56">
        <v>45261</v>
      </c>
      <c r="C202">
        <v>5</v>
      </c>
      <c r="E202" s="116">
        <f t="shared" si="3"/>
        <v>1.3673475799737123</v>
      </c>
    </row>
    <row r="203" spans="1:5" x14ac:dyDescent="0.35">
      <c r="A203" s="55">
        <v>202</v>
      </c>
      <c r="B203" s="56">
        <v>45261</v>
      </c>
      <c r="C203">
        <v>6</v>
      </c>
      <c r="E203" s="116">
        <f t="shared" si="3"/>
        <v>2.8674811094994365E-2</v>
      </c>
    </row>
    <row r="204" spans="1:5" x14ac:dyDescent="0.35">
      <c r="A204" s="55">
        <v>203</v>
      </c>
      <c r="B204" s="56">
        <v>45261</v>
      </c>
      <c r="C204">
        <v>8</v>
      </c>
      <c r="E204" s="116">
        <f t="shared" si="3"/>
        <v>3.3513292733375586</v>
      </c>
    </row>
    <row r="205" spans="1:5" x14ac:dyDescent="0.35">
      <c r="A205" s="55">
        <v>204</v>
      </c>
      <c r="B205" s="56">
        <v>45261</v>
      </c>
      <c r="C205">
        <v>8</v>
      </c>
      <c r="E205" s="116">
        <f t="shared" si="3"/>
        <v>3.3513292733375586</v>
      </c>
    </row>
    <row r="206" spans="1:5" x14ac:dyDescent="0.35">
      <c r="A206" s="55">
        <v>205</v>
      </c>
      <c r="B206" s="56">
        <v>45261</v>
      </c>
      <c r="C206">
        <v>7</v>
      </c>
      <c r="E206" s="116">
        <f t="shared" si="3"/>
        <v>0.69000204221627648</v>
      </c>
    </row>
    <row r="207" spans="1:5" x14ac:dyDescent="0.35">
      <c r="A207" s="55">
        <v>206</v>
      </c>
      <c r="B207" s="56">
        <v>45261</v>
      </c>
      <c r="C207">
        <v>5</v>
      </c>
      <c r="E207" s="116">
        <f t="shared" si="3"/>
        <v>1.3673475799737123</v>
      </c>
    </row>
    <row r="208" spans="1:5" x14ac:dyDescent="0.35">
      <c r="A208" s="55">
        <v>207</v>
      </c>
      <c r="B208" s="56">
        <v>45261</v>
      </c>
      <c r="C208">
        <v>7</v>
      </c>
      <c r="E208" s="116">
        <f t="shared" si="3"/>
        <v>0.69000204221627648</v>
      </c>
    </row>
    <row r="209" spans="1:5" x14ac:dyDescent="0.35">
      <c r="A209" s="55">
        <v>208</v>
      </c>
      <c r="B209" s="56">
        <v>45261</v>
      </c>
      <c r="C209">
        <v>6</v>
      </c>
      <c r="E209" s="116">
        <f t="shared" si="3"/>
        <v>2.8674811094994365E-2</v>
      </c>
    </row>
    <row r="210" spans="1:5" x14ac:dyDescent="0.35">
      <c r="A210" s="55">
        <v>209</v>
      </c>
      <c r="B210" s="56">
        <v>45261</v>
      </c>
      <c r="C210">
        <v>0</v>
      </c>
      <c r="E210" s="116">
        <f t="shared" si="3"/>
        <v>38.060711424367298</v>
      </c>
    </row>
    <row r="211" spans="1:5" x14ac:dyDescent="0.35">
      <c r="A211" s="55">
        <v>210</v>
      </c>
      <c r="B211" s="56">
        <v>45261</v>
      </c>
      <c r="C211">
        <v>10</v>
      </c>
      <c r="E211" s="116">
        <f t="shared" si="3"/>
        <v>14.673983735580123</v>
      </c>
    </row>
    <row r="212" spans="1:5" x14ac:dyDescent="0.35">
      <c r="A212" s="55">
        <v>211</v>
      </c>
      <c r="B212" s="56">
        <v>45261</v>
      </c>
      <c r="C212">
        <v>3</v>
      </c>
      <c r="E212" s="116">
        <f t="shared" si="3"/>
        <v>10.044693117731148</v>
      </c>
    </row>
    <row r="213" spans="1:5" x14ac:dyDescent="0.35">
      <c r="A213" s="55">
        <v>212</v>
      </c>
      <c r="B213" s="56">
        <v>45261</v>
      </c>
      <c r="C213">
        <v>5</v>
      </c>
      <c r="E213" s="116">
        <f t="shared" si="3"/>
        <v>1.3673475799737123</v>
      </c>
    </row>
    <row r="214" spans="1:5" x14ac:dyDescent="0.35">
      <c r="A214" s="55">
        <v>213</v>
      </c>
      <c r="B214" s="56">
        <v>45261</v>
      </c>
      <c r="C214">
        <v>0</v>
      </c>
      <c r="E214" s="116">
        <f t="shared" si="3"/>
        <v>38.060711424367298</v>
      </c>
    </row>
    <row r="215" spans="1:5" x14ac:dyDescent="0.35">
      <c r="A215" s="55">
        <v>214</v>
      </c>
      <c r="B215" s="56">
        <v>45261</v>
      </c>
      <c r="C215">
        <v>2</v>
      </c>
      <c r="E215" s="116">
        <f t="shared" si="3"/>
        <v>17.383365886609866</v>
      </c>
    </row>
    <row r="216" spans="1:5" x14ac:dyDescent="0.35">
      <c r="A216" s="55">
        <v>215</v>
      </c>
      <c r="B216" s="56">
        <v>45261</v>
      </c>
      <c r="C216">
        <v>5</v>
      </c>
      <c r="E216" s="116">
        <f t="shared" si="3"/>
        <v>1.3673475799737123</v>
      </c>
    </row>
    <row r="217" spans="1:5" x14ac:dyDescent="0.35">
      <c r="A217" s="55">
        <v>216</v>
      </c>
      <c r="B217" s="56">
        <v>45261</v>
      </c>
      <c r="C217">
        <v>6</v>
      </c>
      <c r="E217" s="116">
        <f t="shared" si="3"/>
        <v>2.8674811094994365E-2</v>
      </c>
    </row>
    <row r="218" spans="1:5" x14ac:dyDescent="0.35">
      <c r="A218" s="55">
        <v>217</v>
      </c>
      <c r="B218" s="56">
        <v>45261</v>
      </c>
      <c r="C218">
        <v>2</v>
      </c>
      <c r="E218" s="116">
        <f t="shared" si="3"/>
        <v>17.383365886609866</v>
      </c>
    </row>
    <row r="219" spans="1:5" x14ac:dyDescent="0.35">
      <c r="A219" s="55">
        <v>218</v>
      </c>
      <c r="B219" s="56">
        <v>45261</v>
      </c>
      <c r="C219">
        <v>10</v>
      </c>
      <c r="E219" s="116">
        <f t="shared" si="3"/>
        <v>14.673983735580123</v>
      </c>
    </row>
    <row r="220" spans="1:5" x14ac:dyDescent="0.35">
      <c r="A220" s="55">
        <v>219</v>
      </c>
      <c r="B220" s="56">
        <v>45261</v>
      </c>
      <c r="C220">
        <v>5</v>
      </c>
      <c r="E220" s="116">
        <f t="shared" si="3"/>
        <v>1.3673475799737123</v>
      </c>
    </row>
    <row r="221" spans="1:5" x14ac:dyDescent="0.35">
      <c r="A221" s="55">
        <v>220</v>
      </c>
      <c r="B221" s="56">
        <v>45261</v>
      </c>
      <c r="C221">
        <v>5</v>
      </c>
      <c r="E221" s="116">
        <f t="shared" si="3"/>
        <v>1.3673475799737123</v>
      </c>
    </row>
    <row r="222" spans="1:5" x14ac:dyDescent="0.35">
      <c r="A222" s="55">
        <v>221</v>
      </c>
      <c r="B222" s="56">
        <v>45261</v>
      </c>
      <c r="C222">
        <v>9</v>
      </c>
      <c r="E222" s="116">
        <f t="shared" si="3"/>
        <v>8.0126565044588407</v>
      </c>
    </row>
    <row r="223" spans="1:5" x14ac:dyDescent="0.35">
      <c r="A223" s="55">
        <v>222</v>
      </c>
      <c r="B223" s="56">
        <v>45261</v>
      </c>
      <c r="C223">
        <v>8</v>
      </c>
      <c r="E223" s="116">
        <f t="shared" si="3"/>
        <v>3.3513292733375586</v>
      </c>
    </row>
    <row r="224" spans="1:5" x14ac:dyDescent="0.35">
      <c r="A224" s="55">
        <v>223</v>
      </c>
      <c r="B224" s="56">
        <v>45261</v>
      </c>
      <c r="C224">
        <v>0</v>
      </c>
      <c r="E224" s="116">
        <f t="shared" si="3"/>
        <v>38.060711424367298</v>
      </c>
    </row>
    <row r="225" spans="1:5" x14ac:dyDescent="0.35">
      <c r="A225" s="55">
        <v>224</v>
      </c>
      <c r="B225" s="56">
        <v>45261</v>
      </c>
      <c r="C225">
        <v>3</v>
      </c>
      <c r="E225" s="116">
        <f t="shared" si="3"/>
        <v>10.044693117731148</v>
      </c>
    </row>
    <row r="226" spans="1:5" x14ac:dyDescent="0.35">
      <c r="A226" s="55">
        <v>225</v>
      </c>
      <c r="B226" s="56">
        <v>45261</v>
      </c>
      <c r="C226">
        <v>5</v>
      </c>
      <c r="E226" s="116">
        <f t="shared" si="3"/>
        <v>1.3673475799737123</v>
      </c>
    </row>
    <row r="227" spans="1:5" x14ac:dyDescent="0.35">
      <c r="A227" s="55">
        <v>226</v>
      </c>
      <c r="B227" s="56">
        <v>45261</v>
      </c>
      <c r="C227">
        <v>0</v>
      </c>
      <c r="E227" s="116">
        <f t="shared" si="3"/>
        <v>38.060711424367298</v>
      </c>
    </row>
    <row r="228" spans="1:5" x14ac:dyDescent="0.35">
      <c r="A228" s="55">
        <v>227</v>
      </c>
      <c r="B228" s="56">
        <v>45292</v>
      </c>
      <c r="C228">
        <v>7</v>
      </c>
      <c r="E228" s="116">
        <f t="shared" si="3"/>
        <v>0.69000204221627648</v>
      </c>
    </row>
    <row r="229" spans="1:5" x14ac:dyDescent="0.35">
      <c r="A229" s="55">
        <v>228</v>
      </c>
      <c r="B229" s="56">
        <v>45292</v>
      </c>
      <c r="C229">
        <v>5</v>
      </c>
      <c r="E229" s="116">
        <f t="shared" si="3"/>
        <v>1.3673475799737123</v>
      </c>
    </row>
    <row r="230" spans="1:5" x14ac:dyDescent="0.35">
      <c r="A230" s="55">
        <v>229</v>
      </c>
      <c r="B230" s="56">
        <v>45292</v>
      </c>
      <c r="C230">
        <v>6</v>
      </c>
      <c r="E230" s="116">
        <f t="shared" si="3"/>
        <v>2.8674811094994365E-2</v>
      </c>
    </row>
    <row r="231" spans="1:5" x14ac:dyDescent="0.35">
      <c r="A231" s="55">
        <v>230</v>
      </c>
      <c r="B231" s="56">
        <v>45292</v>
      </c>
      <c r="C231">
        <v>0</v>
      </c>
      <c r="E231" s="116">
        <f t="shared" si="3"/>
        <v>38.060711424367298</v>
      </c>
    </row>
    <row r="232" spans="1:5" x14ac:dyDescent="0.35">
      <c r="A232" s="55">
        <v>231</v>
      </c>
      <c r="B232" s="56">
        <v>45292</v>
      </c>
      <c r="C232">
        <v>5</v>
      </c>
      <c r="E232" s="116">
        <f t="shared" si="3"/>
        <v>1.3673475799737123</v>
      </c>
    </row>
    <row r="233" spans="1:5" x14ac:dyDescent="0.35">
      <c r="A233" s="55">
        <v>232</v>
      </c>
      <c r="B233" s="56">
        <v>45292</v>
      </c>
      <c r="C233">
        <v>1</v>
      </c>
      <c r="E233" s="116">
        <f t="shared" si="3"/>
        <v>26.722038655488582</v>
      </c>
    </row>
    <row r="234" spans="1:5" x14ac:dyDescent="0.35">
      <c r="A234" s="55">
        <v>233</v>
      </c>
      <c r="B234" s="56">
        <v>45292</v>
      </c>
      <c r="C234">
        <v>7</v>
      </c>
      <c r="E234" s="116">
        <f t="shared" si="3"/>
        <v>0.69000204221627648</v>
      </c>
    </row>
    <row r="235" spans="1:5" x14ac:dyDescent="0.35">
      <c r="A235" s="55">
        <v>234</v>
      </c>
      <c r="B235" s="56">
        <v>45292</v>
      </c>
      <c r="C235">
        <v>10</v>
      </c>
      <c r="E235" s="116">
        <f t="shared" si="3"/>
        <v>14.673983735580123</v>
      </c>
    </row>
    <row r="236" spans="1:5" x14ac:dyDescent="0.35">
      <c r="A236" s="55">
        <v>235</v>
      </c>
      <c r="B236" s="56">
        <v>45292</v>
      </c>
      <c r="C236">
        <v>2</v>
      </c>
      <c r="E236" s="116">
        <f t="shared" si="3"/>
        <v>17.383365886609866</v>
      </c>
    </row>
    <row r="237" spans="1:5" x14ac:dyDescent="0.35">
      <c r="A237" s="55">
        <v>236</v>
      </c>
      <c r="B237" s="56">
        <v>45292</v>
      </c>
      <c r="C237">
        <v>7</v>
      </c>
      <c r="E237" s="116">
        <f t="shared" si="3"/>
        <v>0.69000204221627648</v>
      </c>
    </row>
    <row r="238" spans="1:5" x14ac:dyDescent="0.35">
      <c r="A238" s="55">
        <v>237</v>
      </c>
      <c r="B238" s="56">
        <v>45292</v>
      </c>
      <c r="C238">
        <v>6</v>
      </c>
      <c r="E238" s="116">
        <f t="shared" si="3"/>
        <v>2.8674811094994365E-2</v>
      </c>
    </row>
    <row r="239" spans="1:5" x14ac:dyDescent="0.35">
      <c r="A239" s="55">
        <v>238</v>
      </c>
      <c r="B239" s="56">
        <v>45292</v>
      </c>
      <c r="C239">
        <v>5</v>
      </c>
      <c r="E239" s="116">
        <f t="shared" si="3"/>
        <v>1.3673475799737123</v>
      </c>
    </row>
    <row r="240" spans="1:5" x14ac:dyDescent="0.35">
      <c r="A240" s="55">
        <v>239</v>
      </c>
      <c r="B240" s="56">
        <v>45292</v>
      </c>
      <c r="C240">
        <v>10</v>
      </c>
      <c r="E240" s="116">
        <f t="shared" si="3"/>
        <v>14.673983735580123</v>
      </c>
    </row>
    <row r="241" spans="1:5" x14ac:dyDescent="0.35">
      <c r="A241" s="55">
        <v>240</v>
      </c>
      <c r="B241" s="56">
        <v>45292</v>
      </c>
      <c r="C241">
        <v>10</v>
      </c>
      <c r="E241" s="116">
        <f t="shared" si="3"/>
        <v>14.673983735580123</v>
      </c>
    </row>
    <row r="242" spans="1:5" x14ac:dyDescent="0.35">
      <c r="A242" s="55">
        <v>241</v>
      </c>
      <c r="B242" s="56">
        <v>45292</v>
      </c>
      <c r="C242">
        <v>10</v>
      </c>
      <c r="E242" s="116">
        <f t="shared" si="3"/>
        <v>14.673983735580123</v>
      </c>
    </row>
    <row r="243" spans="1:5" x14ac:dyDescent="0.35">
      <c r="A243" s="55">
        <v>242</v>
      </c>
      <c r="B243" s="56">
        <v>45323</v>
      </c>
      <c r="C243">
        <v>7</v>
      </c>
      <c r="E243" s="116">
        <f t="shared" si="3"/>
        <v>0.69000204221627648</v>
      </c>
    </row>
    <row r="244" spans="1:5" x14ac:dyDescent="0.35">
      <c r="A244" s="55">
        <v>243</v>
      </c>
      <c r="B244" s="56">
        <v>45323</v>
      </c>
      <c r="C244">
        <v>0</v>
      </c>
      <c r="E244" s="116">
        <f t="shared" si="3"/>
        <v>38.060711424367298</v>
      </c>
    </row>
    <row r="245" spans="1:5" x14ac:dyDescent="0.35">
      <c r="A245" s="55">
        <v>244</v>
      </c>
      <c r="B245" s="56">
        <v>45323</v>
      </c>
      <c r="C245">
        <v>5</v>
      </c>
      <c r="E245" s="116">
        <f t="shared" si="3"/>
        <v>1.3673475799737123</v>
      </c>
    </row>
    <row r="246" spans="1:5" x14ac:dyDescent="0.35">
      <c r="A246" s="55">
        <v>245</v>
      </c>
      <c r="B246" s="56">
        <v>45323</v>
      </c>
      <c r="C246">
        <v>5</v>
      </c>
      <c r="E246" s="116">
        <f t="shared" si="3"/>
        <v>1.3673475799737123</v>
      </c>
    </row>
    <row r="247" spans="1:5" x14ac:dyDescent="0.35">
      <c r="A247" s="55">
        <v>246</v>
      </c>
      <c r="B247" s="56">
        <v>45323</v>
      </c>
      <c r="C247">
        <v>0</v>
      </c>
      <c r="E247" s="116">
        <f t="shared" si="3"/>
        <v>38.060711424367298</v>
      </c>
    </row>
    <row r="248" spans="1:5" x14ac:dyDescent="0.35">
      <c r="A248" s="55">
        <v>247</v>
      </c>
      <c r="B248" s="56">
        <v>45323</v>
      </c>
      <c r="C248">
        <v>7</v>
      </c>
      <c r="E248" s="116">
        <f t="shared" si="3"/>
        <v>0.69000204221627648</v>
      </c>
    </row>
    <row r="249" spans="1:5" x14ac:dyDescent="0.35">
      <c r="A249" s="55">
        <v>248</v>
      </c>
      <c r="B249" s="56">
        <v>45323</v>
      </c>
      <c r="C249">
        <v>2</v>
      </c>
      <c r="E249" s="116">
        <f t="shared" si="3"/>
        <v>17.383365886609866</v>
      </c>
    </row>
    <row r="250" spans="1:5" x14ac:dyDescent="0.35">
      <c r="A250" s="55">
        <v>249</v>
      </c>
      <c r="B250" s="56">
        <v>45323</v>
      </c>
      <c r="C250">
        <v>7</v>
      </c>
      <c r="E250" s="116">
        <f t="shared" si="3"/>
        <v>0.69000204221627648</v>
      </c>
    </row>
    <row r="251" spans="1:5" x14ac:dyDescent="0.35">
      <c r="A251" s="55">
        <v>250</v>
      </c>
      <c r="B251" s="56">
        <v>45323</v>
      </c>
      <c r="C251">
        <v>6</v>
      </c>
      <c r="E251" s="116">
        <f t="shared" si="3"/>
        <v>2.8674811094994365E-2</v>
      </c>
    </row>
    <row r="252" spans="1:5" x14ac:dyDescent="0.35">
      <c r="A252" s="55">
        <v>251</v>
      </c>
      <c r="B252" s="56">
        <v>45323</v>
      </c>
      <c r="C252">
        <v>7</v>
      </c>
      <c r="E252" s="116">
        <f t="shared" si="3"/>
        <v>0.69000204221627648</v>
      </c>
    </row>
    <row r="253" spans="1:5" x14ac:dyDescent="0.35">
      <c r="A253" s="55">
        <v>252</v>
      </c>
      <c r="B253" s="56">
        <v>45323</v>
      </c>
      <c r="C253">
        <v>1</v>
      </c>
      <c r="E253" s="116">
        <f t="shared" si="3"/>
        <v>26.722038655488582</v>
      </c>
    </row>
    <row r="254" spans="1:5" x14ac:dyDescent="0.35">
      <c r="A254" s="55">
        <v>253</v>
      </c>
      <c r="B254" s="56">
        <v>45323</v>
      </c>
      <c r="C254">
        <v>10</v>
      </c>
      <c r="E254" s="116">
        <f t="shared" si="3"/>
        <v>14.673983735580123</v>
      </c>
    </row>
    <row r="255" spans="1:5" x14ac:dyDescent="0.35">
      <c r="A255" s="55">
        <v>254</v>
      </c>
      <c r="B255" s="56">
        <v>45323</v>
      </c>
      <c r="C255">
        <v>8</v>
      </c>
      <c r="E255" s="116">
        <f t="shared" si="3"/>
        <v>3.3513292733375586</v>
      </c>
    </row>
    <row r="256" spans="1:5" x14ac:dyDescent="0.35">
      <c r="A256" s="55">
        <v>255</v>
      </c>
      <c r="B256" s="56">
        <v>45323</v>
      </c>
      <c r="C256">
        <v>8</v>
      </c>
      <c r="E256" s="116">
        <f t="shared" si="3"/>
        <v>3.3513292733375586</v>
      </c>
    </row>
    <row r="257" spans="1:5" x14ac:dyDescent="0.35">
      <c r="A257" s="55">
        <v>256</v>
      </c>
      <c r="B257" s="56">
        <v>45323</v>
      </c>
      <c r="C257">
        <v>9</v>
      </c>
      <c r="E257" s="116">
        <f t="shared" si="3"/>
        <v>8.0126565044588407</v>
      </c>
    </row>
    <row r="258" spans="1:5" x14ac:dyDescent="0.35">
      <c r="A258" s="55">
        <v>257</v>
      </c>
      <c r="B258" s="56">
        <v>45323</v>
      </c>
      <c r="C258">
        <v>4</v>
      </c>
      <c r="E258" s="116">
        <f t="shared" ref="E258:E321" si="4">(C258-$H$3)^2</f>
        <v>4.7060203488524301</v>
      </c>
    </row>
    <row r="259" spans="1:5" x14ac:dyDescent="0.35">
      <c r="A259" s="55">
        <v>258</v>
      </c>
      <c r="B259" s="56">
        <v>45323</v>
      </c>
      <c r="C259">
        <v>8</v>
      </c>
      <c r="E259" s="116">
        <f t="shared" si="4"/>
        <v>3.3513292733375586</v>
      </c>
    </row>
    <row r="260" spans="1:5" x14ac:dyDescent="0.35">
      <c r="A260" s="55">
        <v>259</v>
      </c>
      <c r="B260" s="56">
        <v>45323</v>
      </c>
      <c r="C260">
        <v>8</v>
      </c>
      <c r="E260" s="116">
        <f t="shared" si="4"/>
        <v>3.3513292733375586</v>
      </c>
    </row>
    <row r="261" spans="1:5" x14ac:dyDescent="0.35">
      <c r="A261" s="55">
        <v>260</v>
      </c>
      <c r="B261" s="56">
        <v>45323</v>
      </c>
      <c r="C261">
        <v>2</v>
      </c>
      <c r="E261" s="116">
        <f t="shared" si="4"/>
        <v>17.383365886609866</v>
      </c>
    </row>
    <row r="262" spans="1:5" x14ac:dyDescent="0.35">
      <c r="A262" s="55">
        <v>261</v>
      </c>
      <c r="B262" s="56">
        <v>45323</v>
      </c>
      <c r="C262">
        <v>8</v>
      </c>
      <c r="E262" s="116">
        <f t="shared" si="4"/>
        <v>3.3513292733375586</v>
      </c>
    </row>
    <row r="263" spans="1:5" x14ac:dyDescent="0.35">
      <c r="A263" s="55">
        <v>262</v>
      </c>
      <c r="B263" s="56">
        <v>45323</v>
      </c>
      <c r="C263">
        <v>8</v>
      </c>
      <c r="E263" s="116">
        <f t="shared" si="4"/>
        <v>3.3513292733375586</v>
      </c>
    </row>
    <row r="264" spans="1:5" x14ac:dyDescent="0.35">
      <c r="A264" s="55">
        <v>263</v>
      </c>
      <c r="B264" s="56">
        <v>45323</v>
      </c>
      <c r="C264">
        <v>5</v>
      </c>
      <c r="E264" s="116">
        <f t="shared" si="4"/>
        <v>1.3673475799737123</v>
      </c>
    </row>
    <row r="265" spans="1:5" x14ac:dyDescent="0.35">
      <c r="A265" s="55">
        <v>264</v>
      </c>
      <c r="B265" s="56">
        <v>45323</v>
      </c>
      <c r="C265">
        <v>4</v>
      </c>
      <c r="E265" s="116">
        <f t="shared" si="4"/>
        <v>4.7060203488524301</v>
      </c>
    </row>
    <row r="266" spans="1:5" x14ac:dyDescent="0.35">
      <c r="A266" s="55">
        <v>265</v>
      </c>
      <c r="B266" s="56">
        <v>45323</v>
      </c>
      <c r="C266">
        <v>4</v>
      </c>
      <c r="E266" s="116">
        <f t="shared" si="4"/>
        <v>4.7060203488524301</v>
      </c>
    </row>
    <row r="267" spans="1:5" x14ac:dyDescent="0.35">
      <c r="A267" s="55">
        <v>266</v>
      </c>
      <c r="B267" s="56">
        <v>45323</v>
      </c>
      <c r="C267">
        <v>8</v>
      </c>
      <c r="E267" s="116">
        <f t="shared" si="4"/>
        <v>3.3513292733375586</v>
      </c>
    </row>
    <row r="268" spans="1:5" x14ac:dyDescent="0.35">
      <c r="A268" s="55">
        <v>267</v>
      </c>
      <c r="B268" s="56">
        <v>45323</v>
      </c>
      <c r="C268">
        <v>0</v>
      </c>
      <c r="E268" s="116">
        <f t="shared" si="4"/>
        <v>38.060711424367298</v>
      </c>
    </row>
    <row r="269" spans="1:5" x14ac:dyDescent="0.35">
      <c r="A269" s="55">
        <v>268</v>
      </c>
      <c r="B269" s="56">
        <v>45323</v>
      </c>
      <c r="C269">
        <v>2</v>
      </c>
      <c r="E269" s="116">
        <f t="shared" si="4"/>
        <v>17.383365886609866</v>
      </c>
    </row>
    <row r="270" spans="1:5" x14ac:dyDescent="0.35">
      <c r="A270" s="55">
        <v>269</v>
      </c>
      <c r="B270" s="56">
        <v>45323</v>
      </c>
      <c r="C270">
        <v>5</v>
      </c>
      <c r="E270" s="116">
        <f t="shared" si="4"/>
        <v>1.3673475799737123</v>
      </c>
    </row>
    <row r="271" spans="1:5" x14ac:dyDescent="0.35">
      <c r="A271" s="55">
        <v>270</v>
      </c>
      <c r="B271" s="56">
        <v>45323</v>
      </c>
      <c r="C271">
        <v>5</v>
      </c>
      <c r="E271" s="116">
        <f t="shared" si="4"/>
        <v>1.3673475799737123</v>
      </c>
    </row>
    <row r="272" spans="1:5" x14ac:dyDescent="0.35">
      <c r="A272" s="55">
        <v>271</v>
      </c>
      <c r="B272" s="56">
        <v>45323</v>
      </c>
      <c r="C272">
        <v>8</v>
      </c>
      <c r="E272" s="116">
        <f t="shared" si="4"/>
        <v>3.3513292733375586</v>
      </c>
    </row>
    <row r="273" spans="1:5" x14ac:dyDescent="0.35">
      <c r="A273" s="55">
        <v>272</v>
      </c>
      <c r="B273" s="56">
        <v>45323</v>
      </c>
      <c r="C273">
        <v>10</v>
      </c>
      <c r="E273" s="116">
        <f t="shared" si="4"/>
        <v>14.673983735580123</v>
      </c>
    </row>
    <row r="274" spans="1:5" x14ac:dyDescent="0.35">
      <c r="A274" s="55">
        <v>273</v>
      </c>
      <c r="B274" s="56">
        <v>45323</v>
      </c>
      <c r="C274">
        <v>9</v>
      </c>
      <c r="E274" s="116">
        <f t="shared" si="4"/>
        <v>8.0126565044588407</v>
      </c>
    </row>
    <row r="275" spans="1:5" x14ac:dyDescent="0.35">
      <c r="A275" s="55">
        <v>274</v>
      </c>
      <c r="B275" s="56">
        <v>45323</v>
      </c>
      <c r="C275">
        <v>8</v>
      </c>
      <c r="E275" s="116">
        <f t="shared" si="4"/>
        <v>3.3513292733375586</v>
      </c>
    </row>
    <row r="276" spans="1:5" x14ac:dyDescent="0.35">
      <c r="A276" s="55">
        <v>275</v>
      </c>
      <c r="B276" s="56">
        <v>45323</v>
      </c>
      <c r="C276">
        <v>7</v>
      </c>
      <c r="E276" s="116">
        <f t="shared" si="4"/>
        <v>0.69000204221627648</v>
      </c>
    </row>
    <row r="277" spans="1:5" x14ac:dyDescent="0.35">
      <c r="A277" s="55">
        <v>276</v>
      </c>
      <c r="B277" s="56">
        <v>45323</v>
      </c>
      <c r="C277">
        <v>8</v>
      </c>
      <c r="E277" s="116">
        <f t="shared" si="4"/>
        <v>3.3513292733375586</v>
      </c>
    </row>
    <row r="278" spans="1:5" x14ac:dyDescent="0.35">
      <c r="A278" s="55">
        <v>277</v>
      </c>
      <c r="B278" s="56">
        <v>45323</v>
      </c>
      <c r="C278">
        <v>6</v>
      </c>
      <c r="E278" s="116">
        <f t="shared" si="4"/>
        <v>2.8674811094994365E-2</v>
      </c>
    </row>
    <row r="279" spans="1:5" x14ac:dyDescent="0.35">
      <c r="A279" s="55">
        <v>278</v>
      </c>
      <c r="B279" s="56">
        <v>45323</v>
      </c>
      <c r="C279">
        <v>5</v>
      </c>
      <c r="E279" s="116">
        <f t="shared" si="4"/>
        <v>1.3673475799737123</v>
      </c>
    </row>
    <row r="280" spans="1:5" x14ac:dyDescent="0.35">
      <c r="A280" s="55">
        <v>279</v>
      </c>
      <c r="B280" s="56">
        <v>45323</v>
      </c>
      <c r="C280">
        <v>1</v>
      </c>
      <c r="E280" s="116">
        <f t="shared" si="4"/>
        <v>26.722038655488582</v>
      </c>
    </row>
    <row r="281" spans="1:5" x14ac:dyDescent="0.35">
      <c r="A281" s="55">
        <v>280</v>
      </c>
      <c r="B281" s="56">
        <v>45323</v>
      </c>
      <c r="C281">
        <v>10</v>
      </c>
      <c r="E281" s="116">
        <f t="shared" si="4"/>
        <v>14.673983735580123</v>
      </c>
    </row>
    <row r="282" spans="1:5" x14ac:dyDescent="0.35">
      <c r="A282" s="55">
        <v>281</v>
      </c>
      <c r="B282" s="56">
        <v>45323</v>
      </c>
      <c r="C282">
        <v>5</v>
      </c>
      <c r="E282" s="116">
        <f t="shared" si="4"/>
        <v>1.3673475799737123</v>
      </c>
    </row>
    <row r="283" spans="1:5" x14ac:dyDescent="0.35">
      <c r="A283" s="55">
        <v>282</v>
      </c>
      <c r="B283" s="56">
        <v>45352</v>
      </c>
      <c r="C283">
        <v>8</v>
      </c>
      <c r="E283" s="116">
        <f t="shared" si="4"/>
        <v>3.3513292733375586</v>
      </c>
    </row>
    <row r="284" spans="1:5" x14ac:dyDescent="0.35">
      <c r="A284" s="55">
        <v>283</v>
      </c>
      <c r="B284" s="56">
        <v>45352</v>
      </c>
      <c r="C284">
        <v>5</v>
      </c>
      <c r="E284" s="116">
        <f t="shared" si="4"/>
        <v>1.3673475799737123</v>
      </c>
    </row>
    <row r="285" spans="1:5" x14ac:dyDescent="0.35">
      <c r="A285" s="55">
        <v>284</v>
      </c>
      <c r="B285" s="56">
        <v>45352</v>
      </c>
      <c r="C285">
        <v>8</v>
      </c>
      <c r="E285" s="116">
        <f t="shared" si="4"/>
        <v>3.3513292733375586</v>
      </c>
    </row>
    <row r="286" spans="1:5" x14ac:dyDescent="0.35">
      <c r="A286" s="55">
        <v>285</v>
      </c>
      <c r="B286" s="56">
        <v>45352</v>
      </c>
      <c r="C286">
        <v>4</v>
      </c>
      <c r="E286" s="116">
        <f t="shared" si="4"/>
        <v>4.7060203488524301</v>
      </c>
    </row>
    <row r="287" spans="1:5" x14ac:dyDescent="0.35">
      <c r="A287" s="55">
        <v>286</v>
      </c>
      <c r="B287" s="56">
        <v>45352</v>
      </c>
      <c r="C287">
        <v>8</v>
      </c>
      <c r="E287" s="116">
        <f t="shared" si="4"/>
        <v>3.3513292733375586</v>
      </c>
    </row>
    <row r="288" spans="1:5" x14ac:dyDescent="0.35">
      <c r="A288" s="55">
        <v>287</v>
      </c>
      <c r="B288" s="56">
        <v>45352</v>
      </c>
      <c r="C288">
        <v>5</v>
      </c>
      <c r="E288" s="116">
        <f t="shared" si="4"/>
        <v>1.3673475799737123</v>
      </c>
    </row>
    <row r="289" spans="1:5" x14ac:dyDescent="0.35">
      <c r="A289" s="55">
        <v>288</v>
      </c>
      <c r="B289" s="56">
        <v>45352</v>
      </c>
      <c r="C289">
        <v>7</v>
      </c>
      <c r="E289" s="116">
        <f t="shared" si="4"/>
        <v>0.69000204221627648</v>
      </c>
    </row>
    <row r="290" spans="1:5" x14ac:dyDescent="0.35">
      <c r="A290" s="55">
        <v>289</v>
      </c>
      <c r="B290" s="56">
        <v>45352</v>
      </c>
      <c r="C290">
        <v>1</v>
      </c>
      <c r="E290" s="116">
        <f t="shared" si="4"/>
        <v>26.722038655488582</v>
      </c>
    </row>
    <row r="291" spans="1:5" x14ac:dyDescent="0.35">
      <c r="A291" s="55">
        <v>290</v>
      </c>
      <c r="B291" s="56">
        <v>45352</v>
      </c>
      <c r="C291">
        <v>10</v>
      </c>
      <c r="E291" s="116">
        <f t="shared" si="4"/>
        <v>14.673983735580123</v>
      </c>
    </row>
    <row r="292" spans="1:5" x14ac:dyDescent="0.35">
      <c r="A292" s="55">
        <v>291</v>
      </c>
      <c r="B292" s="56">
        <v>45352</v>
      </c>
      <c r="C292">
        <v>5</v>
      </c>
      <c r="E292" s="116">
        <f t="shared" si="4"/>
        <v>1.3673475799737123</v>
      </c>
    </row>
    <row r="293" spans="1:5" x14ac:dyDescent="0.35">
      <c r="A293" s="55">
        <v>292</v>
      </c>
      <c r="B293" s="56">
        <v>45352</v>
      </c>
      <c r="C293">
        <v>1</v>
      </c>
      <c r="E293" s="116">
        <f t="shared" si="4"/>
        <v>26.722038655488582</v>
      </c>
    </row>
    <row r="294" spans="1:5" x14ac:dyDescent="0.35">
      <c r="A294" s="55">
        <v>293</v>
      </c>
      <c r="B294" s="56">
        <v>45352</v>
      </c>
      <c r="C294">
        <v>5</v>
      </c>
      <c r="E294" s="116">
        <f t="shared" si="4"/>
        <v>1.3673475799737123</v>
      </c>
    </row>
    <row r="295" spans="1:5" x14ac:dyDescent="0.35">
      <c r="A295" s="55">
        <v>294</v>
      </c>
      <c r="B295" s="56">
        <v>45352</v>
      </c>
      <c r="C295">
        <v>2</v>
      </c>
      <c r="E295" s="116">
        <f t="shared" si="4"/>
        <v>17.383365886609866</v>
      </c>
    </row>
    <row r="296" spans="1:5" x14ac:dyDescent="0.35">
      <c r="A296" s="55">
        <v>295</v>
      </c>
      <c r="B296" s="56">
        <v>45352</v>
      </c>
      <c r="C296">
        <v>8</v>
      </c>
      <c r="E296" s="116">
        <f t="shared" si="4"/>
        <v>3.3513292733375586</v>
      </c>
    </row>
    <row r="297" spans="1:5" x14ac:dyDescent="0.35">
      <c r="A297" s="55">
        <v>296</v>
      </c>
      <c r="B297" s="56">
        <v>45352</v>
      </c>
      <c r="C297">
        <v>4</v>
      </c>
      <c r="E297" s="116">
        <f t="shared" si="4"/>
        <v>4.7060203488524301</v>
      </c>
    </row>
    <row r="298" spans="1:5" x14ac:dyDescent="0.35">
      <c r="A298" s="55">
        <v>297</v>
      </c>
      <c r="B298" s="56">
        <v>45352</v>
      </c>
      <c r="C298">
        <v>2</v>
      </c>
      <c r="E298" s="116">
        <f t="shared" si="4"/>
        <v>17.383365886609866</v>
      </c>
    </row>
    <row r="299" spans="1:5" x14ac:dyDescent="0.35">
      <c r="A299" s="55">
        <v>298</v>
      </c>
      <c r="B299" s="56">
        <v>45352</v>
      </c>
      <c r="C299">
        <v>10</v>
      </c>
      <c r="E299" s="116">
        <f t="shared" si="4"/>
        <v>14.673983735580123</v>
      </c>
    </row>
    <row r="300" spans="1:5" x14ac:dyDescent="0.35">
      <c r="A300" s="55">
        <v>299</v>
      </c>
      <c r="B300" s="56">
        <v>45352</v>
      </c>
      <c r="C300">
        <v>9</v>
      </c>
      <c r="E300" s="116">
        <f t="shared" si="4"/>
        <v>8.0126565044588407</v>
      </c>
    </row>
    <row r="301" spans="1:5" x14ac:dyDescent="0.35">
      <c r="A301" s="55">
        <v>300</v>
      </c>
      <c r="B301" s="56">
        <v>45352</v>
      </c>
      <c r="C301">
        <v>0</v>
      </c>
      <c r="E301" s="116">
        <f t="shared" si="4"/>
        <v>38.060711424367298</v>
      </c>
    </row>
    <row r="302" spans="1:5" x14ac:dyDescent="0.35">
      <c r="A302" s="55">
        <v>301</v>
      </c>
      <c r="B302" s="56">
        <v>45352</v>
      </c>
      <c r="C302">
        <v>9</v>
      </c>
      <c r="E302" s="116">
        <f t="shared" si="4"/>
        <v>8.0126565044588407</v>
      </c>
    </row>
    <row r="303" spans="1:5" x14ac:dyDescent="0.35">
      <c r="A303" s="55">
        <v>302</v>
      </c>
      <c r="B303" s="56">
        <v>45352</v>
      </c>
      <c r="C303">
        <v>2</v>
      </c>
      <c r="E303" s="116">
        <f t="shared" si="4"/>
        <v>17.383365886609866</v>
      </c>
    </row>
    <row r="304" spans="1:5" x14ac:dyDescent="0.35">
      <c r="A304" s="55">
        <v>303</v>
      </c>
      <c r="B304" s="56">
        <v>45352</v>
      </c>
      <c r="C304">
        <v>0</v>
      </c>
      <c r="E304" s="116">
        <f t="shared" si="4"/>
        <v>38.060711424367298</v>
      </c>
    </row>
    <row r="305" spans="1:5" x14ac:dyDescent="0.35">
      <c r="A305" s="55">
        <v>304</v>
      </c>
      <c r="B305" s="56">
        <v>45352</v>
      </c>
      <c r="C305">
        <v>0</v>
      </c>
      <c r="E305" s="116">
        <f t="shared" si="4"/>
        <v>38.060711424367298</v>
      </c>
    </row>
    <row r="306" spans="1:5" x14ac:dyDescent="0.35">
      <c r="A306" s="55">
        <v>305</v>
      </c>
      <c r="B306" s="56">
        <v>45352</v>
      </c>
      <c r="C306">
        <v>8</v>
      </c>
      <c r="E306" s="116">
        <f t="shared" si="4"/>
        <v>3.3513292733375586</v>
      </c>
    </row>
    <row r="307" spans="1:5" x14ac:dyDescent="0.35">
      <c r="A307" s="55">
        <v>306</v>
      </c>
      <c r="B307" s="56">
        <v>45352</v>
      </c>
      <c r="C307">
        <v>10</v>
      </c>
      <c r="E307" s="116">
        <f t="shared" si="4"/>
        <v>14.673983735580123</v>
      </c>
    </row>
    <row r="308" spans="1:5" x14ac:dyDescent="0.35">
      <c r="A308" s="55">
        <v>307</v>
      </c>
      <c r="B308" s="56">
        <v>45352</v>
      </c>
      <c r="C308">
        <v>4</v>
      </c>
      <c r="E308" s="116">
        <f t="shared" si="4"/>
        <v>4.7060203488524301</v>
      </c>
    </row>
    <row r="309" spans="1:5" x14ac:dyDescent="0.35">
      <c r="A309" s="55">
        <v>308</v>
      </c>
      <c r="B309" s="56">
        <v>45352</v>
      </c>
      <c r="C309">
        <v>6</v>
      </c>
      <c r="E309" s="116">
        <f t="shared" si="4"/>
        <v>2.8674811094994365E-2</v>
      </c>
    </row>
    <row r="310" spans="1:5" x14ac:dyDescent="0.35">
      <c r="A310" s="55">
        <v>309</v>
      </c>
      <c r="B310" s="56">
        <v>45352</v>
      </c>
      <c r="C310">
        <v>4</v>
      </c>
      <c r="E310" s="116">
        <f t="shared" si="4"/>
        <v>4.7060203488524301</v>
      </c>
    </row>
    <row r="311" spans="1:5" x14ac:dyDescent="0.35">
      <c r="A311" s="55">
        <v>310</v>
      </c>
      <c r="B311" s="56">
        <v>45352</v>
      </c>
      <c r="C311">
        <v>9</v>
      </c>
      <c r="E311" s="116">
        <f t="shared" si="4"/>
        <v>8.0126565044588407</v>
      </c>
    </row>
    <row r="312" spans="1:5" x14ac:dyDescent="0.35">
      <c r="A312" s="55">
        <v>311</v>
      </c>
      <c r="B312" s="56">
        <v>45352</v>
      </c>
      <c r="C312">
        <v>4</v>
      </c>
      <c r="E312" s="116">
        <f t="shared" si="4"/>
        <v>4.7060203488524301</v>
      </c>
    </row>
    <row r="313" spans="1:5" x14ac:dyDescent="0.35">
      <c r="A313" s="55">
        <v>312</v>
      </c>
      <c r="B313" s="56">
        <v>45352</v>
      </c>
      <c r="C313">
        <v>6</v>
      </c>
      <c r="E313" s="116">
        <f t="shared" si="4"/>
        <v>2.8674811094994365E-2</v>
      </c>
    </row>
    <row r="314" spans="1:5" x14ac:dyDescent="0.35">
      <c r="A314" s="55">
        <v>313</v>
      </c>
      <c r="B314" s="56">
        <v>45352</v>
      </c>
      <c r="C314">
        <v>8</v>
      </c>
      <c r="E314" s="116">
        <f t="shared" si="4"/>
        <v>3.3513292733375586</v>
      </c>
    </row>
    <row r="315" spans="1:5" x14ac:dyDescent="0.35">
      <c r="A315" s="55">
        <v>314</v>
      </c>
      <c r="B315" s="56">
        <v>45352</v>
      </c>
      <c r="C315">
        <v>2</v>
      </c>
      <c r="E315" s="116">
        <f t="shared" si="4"/>
        <v>17.383365886609866</v>
      </c>
    </row>
    <row r="316" spans="1:5" x14ac:dyDescent="0.35">
      <c r="A316" s="55">
        <v>315</v>
      </c>
      <c r="B316" s="56">
        <v>45352</v>
      </c>
      <c r="C316">
        <v>5</v>
      </c>
      <c r="E316" s="116">
        <f t="shared" si="4"/>
        <v>1.3673475799737123</v>
      </c>
    </row>
    <row r="317" spans="1:5" x14ac:dyDescent="0.35">
      <c r="A317" s="55">
        <v>316</v>
      </c>
      <c r="B317" s="56">
        <v>45352</v>
      </c>
      <c r="C317">
        <v>5</v>
      </c>
      <c r="E317" s="116">
        <f t="shared" si="4"/>
        <v>1.3673475799737123</v>
      </c>
    </row>
    <row r="318" spans="1:5" x14ac:dyDescent="0.35">
      <c r="A318" s="55">
        <v>317</v>
      </c>
      <c r="B318" s="56">
        <v>45352</v>
      </c>
      <c r="C318">
        <v>0</v>
      </c>
      <c r="E318" s="116">
        <f t="shared" si="4"/>
        <v>38.060711424367298</v>
      </c>
    </row>
    <row r="319" spans="1:5" x14ac:dyDescent="0.35">
      <c r="A319" s="55">
        <v>318</v>
      </c>
      <c r="B319" s="56">
        <v>45352</v>
      </c>
      <c r="C319">
        <v>1</v>
      </c>
      <c r="E319" s="116">
        <f t="shared" si="4"/>
        <v>26.722038655488582</v>
      </c>
    </row>
    <row r="320" spans="1:5" x14ac:dyDescent="0.35">
      <c r="A320" s="55">
        <v>319</v>
      </c>
      <c r="B320" s="56">
        <v>45352</v>
      </c>
      <c r="C320">
        <v>7</v>
      </c>
      <c r="E320" s="116">
        <f t="shared" si="4"/>
        <v>0.69000204221627648</v>
      </c>
    </row>
    <row r="321" spans="1:5" x14ac:dyDescent="0.35">
      <c r="A321" s="55">
        <v>320</v>
      </c>
      <c r="B321" s="56">
        <v>45352</v>
      </c>
      <c r="C321">
        <v>8</v>
      </c>
      <c r="E321" s="116">
        <f t="shared" si="4"/>
        <v>3.3513292733375586</v>
      </c>
    </row>
    <row r="322" spans="1:5" x14ac:dyDescent="0.35">
      <c r="A322" s="55">
        <v>321</v>
      </c>
      <c r="B322" s="56">
        <v>45352</v>
      </c>
      <c r="C322">
        <v>9</v>
      </c>
      <c r="E322" s="116">
        <f t="shared" ref="E322:E385" si="5">(C322-$H$3)^2</f>
        <v>8.0126565044588407</v>
      </c>
    </row>
    <row r="323" spans="1:5" x14ac:dyDescent="0.35">
      <c r="A323" s="55">
        <v>322</v>
      </c>
      <c r="B323" s="56">
        <v>45383</v>
      </c>
      <c r="C323">
        <v>5</v>
      </c>
      <c r="E323" s="116">
        <f t="shared" si="5"/>
        <v>1.3673475799737123</v>
      </c>
    </row>
    <row r="324" spans="1:5" x14ac:dyDescent="0.35">
      <c r="A324" s="55">
        <v>323</v>
      </c>
      <c r="B324" s="56">
        <v>45383</v>
      </c>
      <c r="C324">
        <v>1</v>
      </c>
      <c r="E324" s="116">
        <f t="shared" si="5"/>
        <v>26.722038655488582</v>
      </c>
    </row>
    <row r="325" spans="1:5" x14ac:dyDescent="0.35">
      <c r="A325" s="55">
        <v>324</v>
      </c>
      <c r="B325" s="56">
        <v>45383</v>
      </c>
      <c r="C325">
        <v>10</v>
      </c>
      <c r="E325" s="116">
        <f t="shared" si="5"/>
        <v>14.673983735580123</v>
      </c>
    </row>
    <row r="326" spans="1:5" x14ac:dyDescent="0.35">
      <c r="A326" s="55">
        <v>325</v>
      </c>
      <c r="B326" s="56">
        <v>45383</v>
      </c>
      <c r="C326">
        <v>8</v>
      </c>
      <c r="E326" s="116">
        <f t="shared" si="5"/>
        <v>3.3513292733375586</v>
      </c>
    </row>
    <row r="327" spans="1:5" x14ac:dyDescent="0.35">
      <c r="A327" s="55">
        <v>326</v>
      </c>
      <c r="B327" s="56">
        <v>45383</v>
      </c>
      <c r="C327">
        <v>9</v>
      </c>
      <c r="E327" s="116">
        <f t="shared" si="5"/>
        <v>8.0126565044588407</v>
      </c>
    </row>
    <row r="328" spans="1:5" x14ac:dyDescent="0.35">
      <c r="A328" s="55">
        <v>327</v>
      </c>
      <c r="B328" s="56">
        <v>45383</v>
      </c>
      <c r="C328">
        <v>7</v>
      </c>
      <c r="E328" s="116">
        <f t="shared" si="5"/>
        <v>0.69000204221627648</v>
      </c>
    </row>
    <row r="329" spans="1:5" x14ac:dyDescent="0.35">
      <c r="A329" s="55">
        <v>328</v>
      </c>
      <c r="B329" s="56">
        <v>45383</v>
      </c>
      <c r="C329">
        <v>4</v>
      </c>
      <c r="E329" s="116">
        <f t="shared" si="5"/>
        <v>4.7060203488524301</v>
      </c>
    </row>
    <row r="330" spans="1:5" x14ac:dyDescent="0.35">
      <c r="A330" s="55">
        <v>329</v>
      </c>
      <c r="B330" s="56">
        <v>45383</v>
      </c>
      <c r="C330">
        <v>9</v>
      </c>
      <c r="E330" s="116">
        <f t="shared" si="5"/>
        <v>8.0126565044588407</v>
      </c>
    </row>
    <row r="331" spans="1:5" x14ac:dyDescent="0.35">
      <c r="A331" s="55">
        <v>330</v>
      </c>
      <c r="B331" s="56">
        <v>45383</v>
      </c>
      <c r="C331">
        <v>4</v>
      </c>
      <c r="E331" s="116">
        <f t="shared" si="5"/>
        <v>4.7060203488524301</v>
      </c>
    </row>
    <row r="332" spans="1:5" x14ac:dyDescent="0.35">
      <c r="A332" s="55">
        <v>331</v>
      </c>
      <c r="B332" s="56">
        <v>45383</v>
      </c>
      <c r="C332">
        <v>7</v>
      </c>
      <c r="E332" s="116">
        <f t="shared" si="5"/>
        <v>0.69000204221627648</v>
      </c>
    </row>
    <row r="333" spans="1:5" x14ac:dyDescent="0.35">
      <c r="A333" s="55">
        <v>332</v>
      </c>
      <c r="B333" s="56">
        <v>45383</v>
      </c>
      <c r="C333">
        <v>0</v>
      </c>
      <c r="E333" s="116">
        <f t="shared" si="5"/>
        <v>38.060711424367298</v>
      </c>
    </row>
    <row r="334" spans="1:5" x14ac:dyDescent="0.35">
      <c r="A334" s="55">
        <v>333</v>
      </c>
      <c r="B334" s="56">
        <v>45383</v>
      </c>
      <c r="C334">
        <v>8</v>
      </c>
      <c r="E334" s="116">
        <f t="shared" si="5"/>
        <v>3.3513292733375586</v>
      </c>
    </row>
    <row r="335" spans="1:5" x14ac:dyDescent="0.35">
      <c r="A335" s="55">
        <v>334</v>
      </c>
      <c r="B335" s="56">
        <v>45383</v>
      </c>
      <c r="C335">
        <v>8</v>
      </c>
      <c r="E335" s="116">
        <f t="shared" si="5"/>
        <v>3.3513292733375586</v>
      </c>
    </row>
    <row r="336" spans="1:5" x14ac:dyDescent="0.35">
      <c r="A336" s="55">
        <v>335</v>
      </c>
      <c r="B336" s="56">
        <v>45383</v>
      </c>
      <c r="C336">
        <v>5</v>
      </c>
      <c r="E336" s="116">
        <f t="shared" si="5"/>
        <v>1.3673475799737123</v>
      </c>
    </row>
    <row r="337" spans="1:5" x14ac:dyDescent="0.35">
      <c r="A337" s="55">
        <v>336</v>
      </c>
      <c r="B337" s="56">
        <v>45383</v>
      </c>
      <c r="C337">
        <v>9</v>
      </c>
      <c r="E337" s="116">
        <f t="shared" si="5"/>
        <v>8.0126565044588407</v>
      </c>
    </row>
    <row r="338" spans="1:5" x14ac:dyDescent="0.35">
      <c r="A338" s="55">
        <v>337</v>
      </c>
      <c r="B338" s="56">
        <v>45383</v>
      </c>
      <c r="C338">
        <v>0</v>
      </c>
      <c r="E338" s="116">
        <f t="shared" si="5"/>
        <v>38.060711424367298</v>
      </c>
    </row>
    <row r="339" spans="1:5" x14ac:dyDescent="0.35">
      <c r="A339" s="55">
        <v>338</v>
      </c>
      <c r="B339" s="56">
        <v>45383</v>
      </c>
      <c r="C339">
        <v>4</v>
      </c>
      <c r="E339" s="116">
        <f t="shared" si="5"/>
        <v>4.7060203488524301</v>
      </c>
    </row>
    <row r="340" spans="1:5" x14ac:dyDescent="0.35">
      <c r="A340" s="55">
        <v>339</v>
      </c>
      <c r="B340" s="56">
        <v>45383</v>
      </c>
      <c r="C340">
        <v>5</v>
      </c>
      <c r="E340" s="116">
        <f t="shared" si="5"/>
        <v>1.3673475799737123</v>
      </c>
    </row>
    <row r="341" spans="1:5" x14ac:dyDescent="0.35">
      <c r="A341" s="55">
        <v>340</v>
      </c>
      <c r="B341" s="56">
        <v>45383</v>
      </c>
      <c r="C341">
        <v>6</v>
      </c>
      <c r="E341" s="116">
        <f t="shared" si="5"/>
        <v>2.8674811094994365E-2</v>
      </c>
    </row>
    <row r="342" spans="1:5" x14ac:dyDescent="0.35">
      <c r="A342" s="55">
        <v>341</v>
      </c>
      <c r="B342" s="56">
        <v>45383</v>
      </c>
      <c r="C342">
        <v>6</v>
      </c>
      <c r="E342" s="116">
        <f t="shared" si="5"/>
        <v>2.8674811094994365E-2</v>
      </c>
    </row>
    <row r="343" spans="1:5" x14ac:dyDescent="0.35">
      <c r="A343" s="55">
        <v>342</v>
      </c>
      <c r="B343" s="56">
        <v>45383</v>
      </c>
      <c r="C343">
        <v>5</v>
      </c>
      <c r="E343" s="116">
        <f t="shared" si="5"/>
        <v>1.3673475799737123</v>
      </c>
    </row>
    <row r="344" spans="1:5" x14ac:dyDescent="0.35">
      <c r="A344" s="55">
        <v>343</v>
      </c>
      <c r="B344" s="56">
        <v>45383</v>
      </c>
      <c r="C344">
        <v>10</v>
      </c>
      <c r="E344" s="116">
        <f t="shared" si="5"/>
        <v>14.673983735580123</v>
      </c>
    </row>
    <row r="345" spans="1:5" x14ac:dyDescent="0.35">
      <c r="A345" s="55">
        <v>344</v>
      </c>
      <c r="B345" s="56">
        <v>45383</v>
      </c>
      <c r="C345">
        <v>7</v>
      </c>
      <c r="E345" s="116">
        <f t="shared" si="5"/>
        <v>0.69000204221627648</v>
      </c>
    </row>
    <row r="346" spans="1:5" x14ac:dyDescent="0.35">
      <c r="A346" s="55">
        <v>345</v>
      </c>
      <c r="B346" s="56">
        <v>45383</v>
      </c>
      <c r="C346">
        <v>8</v>
      </c>
      <c r="E346" s="116">
        <f t="shared" si="5"/>
        <v>3.3513292733375586</v>
      </c>
    </row>
    <row r="347" spans="1:5" x14ac:dyDescent="0.35">
      <c r="A347" s="55">
        <v>346</v>
      </c>
      <c r="B347" s="56">
        <v>45383</v>
      </c>
      <c r="C347">
        <v>8</v>
      </c>
      <c r="E347" s="116">
        <f t="shared" si="5"/>
        <v>3.3513292733375586</v>
      </c>
    </row>
    <row r="348" spans="1:5" x14ac:dyDescent="0.35">
      <c r="A348" s="55">
        <v>347</v>
      </c>
      <c r="B348" s="56">
        <v>45383</v>
      </c>
      <c r="C348">
        <v>3</v>
      </c>
      <c r="E348" s="116">
        <f t="shared" si="5"/>
        <v>10.044693117731148</v>
      </c>
    </row>
    <row r="349" spans="1:5" x14ac:dyDescent="0.35">
      <c r="A349" s="55">
        <v>348</v>
      </c>
      <c r="B349" s="56">
        <v>45383</v>
      </c>
      <c r="C349">
        <v>5</v>
      </c>
      <c r="E349" s="116">
        <f t="shared" si="5"/>
        <v>1.3673475799737123</v>
      </c>
    </row>
    <row r="350" spans="1:5" x14ac:dyDescent="0.35">
      <c r="A350" s="55">
        <v>349</v>
      </c>
      <c r="B350" s="56">
        <v>45383</v>
      </c>
      <c r="C350">
        <v>10</v>
      </c>
      <c r="E350" s="116">
        <f t="shared" si="5"/>
        <v>14.673983735580123</v>
      </c>
    </row>
    <row r="351" spans="1:5" x14ac:dyDescent="0.35">
      <c r="A351" s="55">
        <v>350</v>
      </c>
      <c r="B351" s="56">
        <v>45383</v>
      </c>
      <c r="C351">
        <v>5</v>
      </c>
      <c r="E351" s="116">
        <f t="shared" si="5"/>
        <v>1.3673475799737123</v>
      </c>
    </row>
    <row r="352" spans="1:5" x14ac:dyDescent="0.35">
      <c r="A352" s="55">
        <v>351</v>
      </c>
      <c r="B352" s="56">
        <v>45383</v>
      </c>
      <c r="C352">
        <v>10</v>
      </c>
      <c r="E352" s="116">
        <f t="shared" si="5"/>
        <v>14.673983735580123</v>
      </c>
    </row>
    <row r="353" spans="1:5" x14ac:dyDescent="0.35">
      <c r="A353" s="55">
        <v>352</v>
      </c>
      <c r="B353" s="56">
        <v>45383</v>
      </c>
      <c r="C353">
        <v>10</v>
      </c>
      <c r="E353" s="116">
        <f t="shared" si="5"/>
        <v>14.673983735580123</v>
      </c>
    </row>
    <row r="354" spans="1:5" x14ac:dyDescent="0.35">
      <c r="A354" s="55">
        <v>353</v>
      </c>
      <c r="B354" s="56">
        <v>45383</v>
      </c>
      <c r="C354">
        <v>1</v>
      </c>
      <c r="E354" s="116">
        <f t="shared" si="5"/>
        <v>26.722038655488582</v>
      </c>
    </row>
    <row r="355" spans="1:5" x14ac:dyDescent="0.35">
      <c r="A355" s="55">
        <v>354</v>
      </c>
      <c r="B355" s="56">
        <v>45383</v>
      </c>
      <c r="C355">
        <v>5</v>
      </c>
      <c r="E355" s="116">
        <f t="shared" si="5"/>
        <v>1.3673475799737123</v>
      </c>
    </row>
    <row r="356" spans="1:5" x14ac:dyDescent="0.35">
      <c r="A356" s="55">
        <v>355</v>
      </c>
      <c r="B356" s="56">
        <v>45383</v>
      </c>
      <c r="C356">
        <v>5</v>
      </c>
      <c r="E356" s="116">
        <f t="shared" si="5"/>
        <v>1.3673475799737123</v>
      </c>
    </row>
    <row r="357" spans="1:5" x14ac:dyDescent="0.35">
      <c r="A357" s="55">
        <v>356</v>
      </c>
      <c r="B357" s="56">
        <v>45383</v>
      </c>
      <c r="C357">
        <v>10</v>
      </c>
      <c r="E357" s="116">
        <f t="shared" si="5"/>
        <v>14.673983735580123</v>
      </c>
    </row>
    <row r="358" spans="1:5" x14ac:dyDescent="0.35">
      <c r="A358" s="55">
        <v>357</v>
      </c>
      <c r="B358" s="56">
        <v>45383</v>
      </c>
      <c r="C358">
        <v>0</v>
      </c>
      <c r="E358" s="116">
        <f t="shared" si="5"/>
        <v>38.060711424367298</v>
      </c>
    </row>
    <row r="359" spans="1:5" x14ac:dyDescent="0.35">
      <c r="A359" s="55">
        <v>358</v>
      </c>
      <c r="B359" s="56">
        <v>45383</v>
      </c>
      <c r="C359">
        <v>6</v>
      </c>
      <c r="E359" s="116">
        <f t="shared" si="5"/>
        <v>2.8674811094994365E-2</v>
      </c>
    </row>
    <row r="360" spans="1:5" x14ac:dyDescent="0.35">
      <c r="A360" s="55">
        <v>359</v>
      </c>
      <c r="B360" s="56">
        <v>45383</v>
      </c>
      <c r="C360">
        <v>2</v>
      </c>
      <c r="E360" s="116">
        <f t="shared" si="5"/>
        <v>17.383365886609866</v>
      </c>
    </row>
    <row r="361" spans="1:5" x14ac:dyDescent="0.35">
      <c r="A361" s="55">
        <v>360</v>
      </c>
      <c r="B361" s="56">
        <v>45383</v>
      </c>
      <c r="C361">
        <v>5</v>
      </c>
      <c r="E361" s="116">
        <f t="shared" si="5"/>
        <v>1.3673475799737123</v>
      </c>
    </row>
    <row r="362" spans="1:5" x14ac:dyDescent="0.35">
      <c r="A362" s="55">
        <v>361</v>
      </c>
      <c r="B362" s="56">
        <v>45383</v>
      </c>
      <c r="C362">
        <v>6</v>
      </c>
      <c r="E362" s="116">
        <f t="shared" si="5"/>
        <v>2.8674811094994365E-2</v>
      </c>
    </row>
    <row r="363" spans="1:5" x14ac:dyDescent="0.35">
      <c r="A363" s="55">
        <v>362</v>
      </c>
      <c r="B363" s="56">
        <v>45383</v>
      </c>
      <c r="C363">
        <v>4</v>
      </c>
      <c r="E363" s="116">
        <f t="shared" si="5"/>
        <v>4.7060203488524301</v>
      </c>
    </row>
    <row r="364" spans="1:5" x14ac:dyDescent="0.35">
      <c r="A364" s="55">
        <v>363</v>
      </c>
      <c r="B364" s="56">
        <v>45383</v>
      </c>
      <c r="C364">
        <v>8</v>
      </c>
      <c r="E364" s="116">
        <f t="shared" si="5"/>
        <v>3.3513292733375586</v>
      </c>
    </row>
    <row r="365" spans="1:5" x14ac:dyDescent="0.35">
      <c r="A365" s="55">
        <v>364</v>
      </c>
      <c r="B365" s="56">
        <v>45383</v>
      </c>
      <c r="C365">
        <v>1</v>
      </c>
      <c r="E365" s="116">
        <f t="shared" si="5"/>
        <v>26.722038655488582</v>
      </c>
    </row>
    <row r="366" spans="1:5" x14ac:dyDescent="0.35">
      <c r="A366" s="55">
        <v>365</v>
      </c>
      <c r="B366" s="56">
        <v>45413</v>
      </c>
      <c r="C366">
        <v>6</v>
      </c>
      <c r="E366" s="116">
        <f t="shared" si="5"/>
        <v>2.8674811094994365E-2</v>
      </c>
    </row>
    <row r="367" spans="1:5" x14ac:dyDescent="0.35">
      <c r="A367" s="55">
        <v>366</v>
      </c>
      <c r="B367" s="56">
        <v>45413</v>
      </c>
      <c r="C367">
        <v>10</v>
      </c>
      <c r="E367" s="116">
        <f t="shared" si="5"/>
        <v>14.673983735580123</v>
      </c>
    </row>
    <row r="368" spans="1:5" x14ac:dyDescent="0.35">
      <c r="A368" s="55">
        <v>367</v>
      </c>
      <c r="B368" s="56">
        <v>45413</v>
      </c>
      <c r="C368">
        <v>10</v>
      </c>
      <c r="E368" s="116">
        <f t="shared" si="5"/>
        <v>14.673983735580123</v>
      </c>
    </row>
    <row r="369" spans="1:5" x14ac:dyDescent="0.35">
      <c r="A369" s="55">
        <v>368</v>
      </c>
      <c r="B369" s="56">
        <v>45413</v>
      </c>
      <c r="C369">
        <v>10</v>
      </c>
      <c r="E369" s="116">
        <f t="shared" si="5"/>
        <v>14.673983735580123</v>
      </c>
    </row>
    <row r="370" spans="1:5" x14ac:dyDescent="0.35">
      <c r="A370" s="55">
        <v>369</v>
      </c>
      <c r="B370" s="56">
        <v>45413</v>
      </c>
      <c r="C370">
        <v>9</v>
      </c>
      <c r="E370" s="116">
        <f t="shared" si="5"/>
        <v>8.0126565044588407</v>
      </c>
    </row>
    <row r="371" spans="1:5" x14ac:dyDescent="0.35">
      <c r="A371" s="55">
        <v>370</v>
      </c>
      <c r="B371" s="56">
        <v>45413</v>
      </c>
      <c r="C371">
        <v>9</v>
      </c>
      <c r="E371" s="116">
        <f t="shared" si="5"/>
        <v>8.0126565044588407</v>
      </c>
    </row>
    <row r="372" spans="1:5" x14ac:dyDescent="0.35">
      <c r="A372" s="55">
        <v>371</v>
      </c>
      <c r="B372" s="56">
        <v>45413</v>
      </c>
      <c r="C372">
        <v>7</v>
      </c>
      <c r="E372" s="116">
        <f t="shared" si="5"/>
        <v>0.69000204221627648</v>
      </c>
    </row>
    <row r="373" spans="1:5" x14ac:dyDescent="0.35">
      <c r="A373" s="55">
        <v>372</v>
      </c>
      <c r="B373" s="56">
        <v>45413</v>
      </c>
      <c r="C373">
        <v>3</v>
      </c>
      <c r="E373" s="116">
        <f t="shared" si="5"/>
        <v>10.044693117731148</v>
      </c>
    </row>
    <row r="374" spans="1:5" x14ac:dyDescent="0.35">
      <c r="A374" s="55">
        <v>373</v>
      </c>
      <c r="B374" s="56">
        <v>45413</v>
      </c>
      <c r="C374">
        <v>10</v>
      </c>
      <c r="E374" s="116">
        <f t="shared" si="5"/>
        <v>14.673983735580123</v>
      </c>
    </row>
    <row r="375" spans="1:5" x14ac:dyDescent="0.35">
      <c r="A375" s="55">
        <v>374</v>
      </c>
      <c r="B375" s="56">
        <v>45413</v>
      </c>
      <c r="C375">
        <v>2</v>
      </c>
      <c r="E375" s="116">
        <f t="shared" si="5"/>
        <v>17.383365886609866</v>
      </c>
    </row>
    <row r="376" spans="1:5" x14ac:dyDescent="0.35">
      <c r="A376" s="55">
        <v>375</v>
      </c>
      <c r="B376" s="56">
        <v>45413</v>
      </c>
      <c r="C376">
        <v>8</v>
      </c>
      <c r="E376" s="116">
        <f t="shared" si="5"/>
        <v>3.3513292733375586</v>
      </c>
    </row>
    <row r="377" spans="1:5" x14ac:dyDescent="0.35">
      <c r="A377" s="55">
        <v>376</v>
      </c>
      <c r="B377" s="56">
        <v>45413</v>
      </c>
      <c r="C377">
        <v>7</v>
      </c>
      <c r="E377" s="116">
        <f t="shared" si="5"/>
        <v>0.69000204221627648</v>
      </c>
    </row>
    <row r="378" spans="1:5" x14ac:dyDescent="0.35">
      <c r="A378" s="55">
        <v>377</v>
      </c>
      <c r="B378" s="56">
        <v>45413</v>
      </c>
      <c r="C378">
        <v>7</v>
      </c>
      <c r="E378" s="116">
        <f t="shared" si="5"/>
        <v>0.69000204221627648</v>
      </c>
    </row>
    <row r="379" spans="1:5" x14ac:dyDescent="0.35">
      <c r="A379" s="55">
        <v>378</v>
      </c>
      <c r="B379" s="56">
        <v>45413</v>
      </c>
      <c r="C379">
        <v>7</v>
      </c>
      <c r="E379" s="116">
        <f t="shared" si="5"/>
        <v>0.69000204221627648</v>
      </c>
    </row>
    <row r="380" spans="1:5" x14ac:dyDescent="0.35">
      <c r="A380" s="55">
        <v>379</v>
      </c>
      <c r="B380" s="56">
        <v>45413</v>
      </c>
      <c r="C380">
        <v>4</v>
      </c>
      <c r="E380" s="116">
        <f t="shared" si="5"/>
        <v>4.7060203488524301</v>
      </c>
    </row>
    <row r="381" spans="1:5" x14ac:dyDescent="0.35">
      <c r="A381" s="55">
        <v>380</v>
      </c>
      <c r="B381" s="56">
        <v>45413</v>
      </c>
      <c r="C381">
        <v>0</v>
      </c>
      <c r="E381" s="116">
        <f t="shared" si="5"/>
        <v>38.060711424367298</v>
      </c>
    </row>
    <row r="382" spans="1:5" x14ac:dyDescent="0.35">
      <c r="A382" s="55">
        <v>381</v>
      </c>
      <c r="B382" s="56">
        <v>45413</v>
      </c>
      <c r="C382">
        <v>4</v>
      </c>
      <c r="E382" s="116">
        <f t="shared" si="5"/>
        <v>4.7060203488524301</v>
      </c>
    </row>
    <row r="383" spans="1:5" x14ac:dyDescent="0.35">
      <c r="A383" s="55">
        <v>382</v>
      </c>
      <c r="B383" s="56">
        <v>45413</v>
      </c>
      <c r="C383">
        <v>7</v>
      </c>
      <c r="E383" s="116">
        <f t="shared" si="5"/>
        <v>0.69000204221627648</v>
      </c>
    </row>
    <row r="384" spans="1:5" x14ac:dyDescent="0.35">
      <c r="A384" s="55">
        <v>383</v>
      </c>
      <c r="B384" s="56">
        <v>45413</v>
      </c>
      <c r="C384">
        <v>4</v>
      </c>
      <c r="E384" s="116">
        <f t="shared" si="5"/>
        <v>4.7060203488524301</v>
      </c>
    </row>
    <row r="385" spans="1:5" x14ac:dyDescent="0.35">
      <c r="A385" s="55">
        <v>384</v>
      </c>
      <c r="B385" s="56">
        <v>45413</v>
      </c>
      <c r="C385">
        <v>6</v>
      </c>
      <c r="E385" s="116">
        <f t="shared" si="5"/>
        <v>2.8674811094994365E-2</v>
      </c>
    </row>
    <row r="386" spans="1:5" x14ac:dyDescent="0.35">
      <c r="A386" s="55">
        <v>385</v>
      </c>
      <c r="B386" s="56">
        <v>45413</v>
      </c>
      <c r="C386">
        <v>4</v>
      </c>
      <c r="E386" s="116">
        <f t="shared" ref="E386:E438" si="6">(C386-$H$3)^2</f>
        <v>4.7060203488524301</v>
      </c>
    </row>
    <row r="387" spans="1:5" x14ac:dyDescent="0.35">
      <c r="A387" s="55">
        <v>386</v>
      </c>
      <c r="B387" s="56">
        <v>45413</v>
      </c>
      <c r="C387">
        <v>8</v>
      </c>
      <c r="E387" s="116">
        <f t="shared" si="6"/>
        <v>3.3513292733375586</v>
      </c>
    </row>
    <row r="388" spans="1:5" x14ac:dyDescent="0.35">
      <c r="A388" s="55">
        <v>387</v>
      </c>
      <c r="B388" s="56">
        <v>45413</v>
      </c>
      <c r="C388">
        <v>8</v>
      </c>
      <c r="E388" s="116">
        <f t="shared" si="6"/>
        <v>3.3513292733375586</v>
      </c>
    </row>
    <row r="389" spans="1:5" x14ac:dyDescent="0.35">
      <c r="A389" s="55">
        <v>388</v>
      </c>
      <c r="B389" s="56">
        <v>45413</v>
      </c>
      <c r="C389">
        <v>5</v>
      </c>
      <c r="E389" s="116">
        <f t="shared" si="6"/>
        <v>1.3673475799737123</v>
      </c>
    </row>
    <row r="390" spans="1:5" x14ac:dyDescent="0.35">
      <c r="A390" s="55">
        <v>389</v>
      </c>
      <c r="B390" s="56">
        <v>45413</v>
      </c>
      <c r="C390">
        <v>8</v>
      </c>
      <c r="E390" s="116">
        <f t="shared" si="6"/>
        <v>3.3513292733375586</v>
      </c>
    </row>
    <row r="391" spans="1:5" x14ac:dyDescent="0.35">
      <c r="A391" s="55">
        <v>390</v>
      </c>
      <c r="B391" s="56">
        <v>45413</v>
      </c>
      <c r="C391">
        <v>8</v>
      </c>
      <c r="E391" s="116">
        <f t="shared" si="6"/>
        <v>3.3513292733375586</v>
      </c>
    </row>
    <row r="392" spans="1:5" x14ac:dyDescent="0.35">
      <c r="A392" s="55">
        <v>391</v>
      </c>
      <c r="B392" s="56">
        <v>45413</v>
      </c>
      <c r="C392">
        <v>8</v>
      </c>
      <c r="E392" s="116">
        <f t="shared" si="6"/>
        <v>3.3513292733375586</v>
      </c>
    </row>
    <row r="393" spans="1:5" x14ac:dyDescent="0.35">
      <c r="A393" s="55">
        <v>392</v>
      </c>
      <c r="B393" s="56">
        <v>45413</v>
      </c>
      <c r="C393">
        <v>8</v>
      </c>
      <c r="E393" s="116">
        <f t="shared" si="6"/>
        <v>3.3513292733375586</v>
      </c>
    </row>
    <row r="394" spans="1:5" x14ac:dyDescent="0.35">
      <c r="A394" s="55">
        <v>393</v>
      </c>
      <c r="B394" s="56">
        <v>45413</v>
      </c>
      <c r="C394">
        <v>5</v>
      </c>
      <c r="E394" s="116">
        <f t="shared" si="6"/>
        <v>1.3673475799737123</v>
      </c>
    </row>
    <row r="395" spans="1:5" x14ac:dyDescent="0.35">
      <c r="A395" s="55">
        <v>394</v>
      </c>
      <c r="B395" s="56">
        <v>45413</v>
      </c>
      <c r="C395">
        <v>3</v>
      </c>
      <c r="E395" s="116">
        <f t="shared" si="6"/>
        <v>10.044693117731148</v>
      </c>
    </row>
    <row r="396" spans="1:5" x14ac:dyDescent="0.35">
      <c r="A396" s="55">
        <v>395</v>
      </c>
      <c r="B396" s="56">
        <v>45413</v>
      </c>
      <c r="C396">
        <v>7</v>
      </c>
      <c r="E396" s="116">
        <f t="shared" si="6"/>
        <v>0.69000204221627648</v>
      </c>
    </row>
    <row r="397" spans="1:5" x14ac:dyDescent="0.35">
      <c r="A397" s="55">
        <v>396</v>
      </c>
      <c r="B397" s="56">
        <v>45413</v>
      </c>
      <c r="C397">
        <v>10</v>
      </c>
      <c r="E397" s="116">
        <f t="shared" si="6"/>
        <v>14.673983735580123</v>
      </c>
    </row>
    <row r="398" spans="1:5" x14ac:dyDescent="0.35">
      <c r="A398" s="55">
        <v>397</v>
      </c>
      <c r="B398" s="56">
        <v>45413</v>
      </c>
      <c r="C398">
        <v>7</v>
      </c>
      <c r="E398" s="116">
        <f t="shared" si="6"/>
        <v>0.69000204221627648</v>
      </c>
    </row>
    <row r="399" spans="1:5" x14ac:dyDescent="0.35">
      <c r="A399" s="55">
        <v>398</v>
      </c>
      <c r="B399" s="56">
        <v>45413</v>
      </c>
      <c r="C399">
        <v>5</v>
      </c>
      <c r="E399" s="116">
        <f t="shared" si="6"/>
        <v>1.3673475799737123</v>
      </c>
    </row>
    <row r="400" spans="1:5" x14ac:dyDescent="0.35">
      <c r="A400" s="55">
        <v>399</v>
      </c>
      <c r="B400" s="56">
        <v>45413</v>
      </c>
      <c r="C400">
        <v>0</v>
      </c>
      <c r="E400" s="116">
        <f t="shared" si="6"/>
        <v>38.060711424367298</v>
      </c>
    </row>
    <row r="401" spans="1:5" x14ac:dyDescent="0.35">
      <c r="A401" s="55">
        <v>400</v>
      </c>
      <c r="B401" s="56">
        <v>45413</v>
      </c>
      <c r="C401">
        <v>8</v>
      </c>
      <c r="E401" s="116">
        <f t="shared" si="6"/>
        <v>3.3513292733375586</v>
      </c>
    </row>
    <row r="402" spans="1:5" x14ac:dyDescent="0.35">
      <c r="A402" s="55">
        <v>401</v>
      </c>
      <c r="B402" s="56">
        <v>45413</v>
      </c>
      <c r="C402">
        <v>3</v>
      </c>
      <c r="E402" s="116">
        <f t="shared" si="6"/>
        <v>10.044693117731148</v>
      </c>
    </row>
    <row r="403" spans="1:5" x14ac:dyDescent="0.35">
      <c r="A403" s="55">
        <v>402</v>
      </c>
      <c r="B403" s="56">
        <v>45413</v>
      </c>
      <c r="C403">
        <v>9</v>
      </c>
      <c r="E403" s="116">
        <f t="shared" si="6"/>
        <v>8.0126565044588407</v>
      </c>
    </row>
    <row r="404" spans="1:5" x14ac:dyDescent="0.35">
      <c r="A404" s="55">
        <v>403</v>
      </c>
      <c r="B404" s="56">
        <v>45444</v>
      </c>
      <c r="C404">
        <v>9</v>
      </c>
      <c r="E404" s="116">
        <f t="shared" si="6"/>
        <v>8.0126565044588407</v>
      </c>
    </row>
    <row r="405" spans="1:5" x14ac:dyDescent="0.35">
      <c r="A405" s="55">
        <v>404</v>
      </c>
      <c r="B405" s="56">
        <v>45444</v>
      </c>
      <c r="C405">
        <v>8</v>
      </c>
      <c r="E405" s="116">
        <f t="shared" si="6"/>
        <v>3.3513292733375586</v>
      </c>
    </row>
    <row r="406" spans="1:5" x14ac:dyDescent="0.35">
      <c r="A406" s="55">
        <v>405</v>
      </c>
      <c r="B406" s="56">
        <v>45444</v>
      </c>
      <c r="C406">
        <v>1</v>
      </c>
      <c r="E406" s="116">
        <f t="shared" si="6"/>
        <v>26.722038655488582</v>
      </c>
    </row>
    <row r="407" spans="1:5" x14ac:dyDescent="0.35">
      <c r="A407" s="55">
        <v>406</v>
      </c>
      <c r="B407" s="56">
        <v>45444</v>
      </c>
      <c r="C407">
        <v>5</v>
      </c>
      <c r="E407" s="116">
        <f t="shared" si="6"/>
        <v>1.3673475799737123</v>
      </c>
    </row>
    <row r="408" spans="1:5" x14ac:dyDescent="0.35">
      <c r="A408" s="55">
        <v>407</v>
      </c>
      <c r="B408" s="56">
        <v>45444</v>
      </c>
      <c r="C408">
        <v>8</v>
      </c>
      <c r="E408" s="116">
        <f t="shared" si="6"/>
        <v>3.3513292733375586</v>
      </c>
    </row>
    <row r="409" spans="1:5" x14ac:dyDescent="0.35">
      <c r="A409" s="55">
        <v>408</v>
      </c>
      <c r="B409" s="56">
        <v>45444</v>
      </c>
      <c r="C409">
        <v>9</v>
      </c>
      <c r="E409" s="116">
        <f t="shared" si="6"/>
        <v>8.0126565044588407</v>
      </c>
    </row>
    <row r="410" spans="1:5" x14ac:dyDescent="0.35">
      <c r="A410" s="55">
        <v>409</v>
      </c>
      <c r="B410" s="56">
        <v>45444</v>
      </c>
      <c r="C410">
        <v>7</v>
      </c>
      <c r="E410" s="116">
        <f t="shared" si="6"/>
        <v>0.69000204221627648</v>
      </c>
    </row>
    <row r="411" spans="1:5" x14ac:dyDescent="0.35">
      <c r="A411" s="55">
        <v>410</v>
      </c>
      <c r="B411" s="56">
        <v>45444</v>
      </c>
      <c r="C411">
        <v>8</v>
      </c>
      <c r="E411" s="116">
        <f t="shared" si="6"/>
        <v>3.3513292733375586</v>
      </c>
    </row>
    <row r="412" spans="1:5" x14ac:dyDescent="0.35">
      <c r="A412" s="55">
        <v>411</v>
      </c>
      <c r="B412" s="56">
        <v>45444</v>
      </c>
      <c r="C412">
        <v>9</v>
      </c>
      <c r="E412" s="116">
        <f t="shared" si="6"/>
        <v>8.0126565044588407</v>
      </c>
    </row>
    <row r="413" spans="1:5" x14ac:dyDescent="0.35">
      <c r="A413" s="55">
        <v>412</v>
      </c>
      <c r="B413" s="56">
        <v>45444</v>
      </c>
      <c r="C413">
        <v>5</v>
      </c>
      <c r="E413" s="116">
        <f t="shared" si="6"/>
        <v>1.3673475799737123</v>
      </c>
    </row>
    <row r="414" spans="1:5" x14ac:dyDescent="0.35">
      <c r="A414" s="55">
        <v>413</v>
      </c>
      <c r="B414" s="56">
        <v>45444</v>
      </c>
      <c r="C414">
        <v>0</v>
      </c>
      <c r="E414" s="116">
        <f t="shared" si="6"/>
        <v>38.060711424367298</v>
      </c>
    </row>
    <row r="415" spans="1:5" x14ac:dyDescent="0.35">
      <c r="A415" s="55">
        <v>414</v>
      </c>
      <c r="B415" s="56">
        <v>45444</v>
      </c>
      <c r="C415">
        <v>8</v>
      </c>
      <c r="E415" s="116">
        <f t="shared" si="6"/>
        <v>3.3513292733375586</v>
      </c>
    </row>
    <row r="416" spans="1:5" x14ac:dyDescent="0.35">
      <c r="A416" s="55">
        <v>415</v>
      </c>
      <c r="B416" s="56">
        <v>45444</v>
      </c>
      <c r="C416">
        <v>0</v>
      </c>
      <c r="E416" s="116">
        <f t="shared" si="6"/>
        <v>38.060711424367298</v>
      </c>
    </row>
    <row r="417" spans="1:5" x14ac:dyDescent="0.35">
      <c r="A417" s="55">
        <v>416</v>
      </c>
      <c r="B417" s="56">
        <v>45444</v>
      </c>
      <c r="C417">
        <v>8</v>
      </c>
      <c r="E417" s="116">
        <f t="shared" si="6"/>
        <v>3.3513292733375586</v>
      </c>
    </row>
    <row r="418" spans="1:5" x14ac:dyDescent="0.35">
      <c r="A418" s="55">
        <v>417</v>
      </c>
      <c r="B418" s="56">
        <v>45444</v>
      </c>
      <c r="C418">
        <v>5</v>
      </c>
      <c r="E418" s="116">
        <f t="shared" si="6"/>
        <v>1.3673475799737123</v>
      </c>
    </row>
    <row r="419" spans="1:5" x14ac:dyDescent="0.35">
      <c r="A419" s="55">
        <v>418</v>
      </c>
      <c r="B419" s="56">
        <v>45444</v>
      </c>
      <c r="C419">
        <v>5</v>
      </c>
      <c r="E419" s="116">
        <f t="shared" si="6"/>
        <v>1.3673475799737123</v>
      </c>
    </row>
    <row r="420" spans="1:5" x14ac:dyDescent="0.35">
      <c r="A420" s="55">
        <v>419</v>
      </c>
      <c r="B420" s="56">
        <v>45444</v>
      </c>
      <c r="C420">
        <v>4</v>
      </c>
      <c r="E420" s="116">
        <f t="shared" si="6"/>
        <v>4.7060203488524301</v>
      </c>
    </row>
    <row r="421" spans="1:5" x14ac:dyDescent="0.35">
      <c r="A421" s="55">
        <v>420</v>
      </c>
      <c r="B421" s="56">
        <v>45444</v>
      </c>
      <c r="C421">
        <v>3</v>
      </c>
      <c r="E421" s="116">
        <f t="shared" si="6"/>
        <v>10.044693117731148</v>
      </c>
    </row>
    <row r="422" spans="1:5" x14ac:dyDescent="0.35">
      <c r="A422" s="55">
        <v>421</v>
      </c>
      <c r="B422" s="56">
        <v>45444</v>
      </c>
      <c r="C422">
        <v>8</v>
      </c>
      <c r="E422" s="116">
        <f t="shared" si="6"/>
        <v>3.3513292733375586</v>
      </c>
    </row>
    <row r="423" spans="1:5" x14ac:dyDescent="0.35">
      <c r="A423" s="55">
        <v>422</v>
      </c>
      <c r="B423" s="56">
        <v>45444</v>
      </c>
      <c r="C423">
        <v>9</v>
      </c>
      <c r="E423" s="116">
        <f t="shared" si="6"/>
        <v>8.0126565044588407</v>
      </c>
    </row>
    <row r="424" spans="1:5" x14ac:dyDescent="0.35">
      <c r="A424" s="55">
        <v>423</v>
      </c>
      <c r="B424" s="56">
        <v>45444</v>
      </c>
      <c r="C424">
        <v>10</v>
      </c>
      <c r="E424" s="116">
        <f t="shared" si="6"/>
        <v>14.673983735580123</v>
      </c>
    </row>
    <row r="425" spans="1:5" x14ac:dyDescent="0.35">
      <c r="A425" s="55">
        <v>424</v>
      </c>
      <c r="B425" s="56">
        <v>45444</v>
      </c>
      <c r="C425">
        <v>10</v>
      </c>
      <c r="E425" s="116">
        <f t="shared" si="6"/>
        <v>14.673983735580123</v>
      </c>
    </row>
    <row r="426" spans="1:5" x14ac:dyDescent="0.35">
      <c r="A426" s="55">
        <v>425</v>
      </c>
      <c r="B426" s="56">
        <v>45444</v>
      </c>
      <c r="C426">
        <v>5</v>
      </c>
      <c r="E426" s="116">
        <f t="shared" si="6"/>
        <v>1.3673475799737123</v>
      </c>
    </row>
    <row r="427" spans="1:5" x14ac:dyDescent="0.35">
      <c r="A427" s="55">
        <v>426</v>
      </c>
      <c r="B427" s="56">
        <v>45444</v>
      </c>
      <c r="C427">
        <v>8</v>
      </c>
      <c r="E427" s="116">
        <f t="shared" si="6"/>
        <v>3.3513292733375586</v>
      </c>
    </row>
    <row r="428" spans="1:5" x14ac:dyDescent="0.35">
      <c r="A428" s="55">
        <v>427</v>
      </c>
      <c r="B428" s="56">
        <v>45444</v>
      </c>
      <c r="C428">
        <v>8</v>
      </c>
      <c r="E428" s="116">
        <f t="shared" si="6"/>
        <v>3.3513292733375586</v>
      </c>
    </row>
    <row r="429" spans="1:5" x14ac:dyDescent="0.35">
      <c r="A429" s="55">
        <v>428</v>
      </c>
      <c r="B429" s="56">
        <v>45444</v>
      </c>
      <c r="C429">
        <v>4</v>
      </c>
      <c r="E429" s="116">
        <f t="shared" si="6"/>
        <v>4.7060203488524301</v>
      </c>
    </row>
    <row r="430" spans="1:5" x14ac:dyDescent="0.35">
      <c r="A430" s="55">
        <v>429</v>
      </c>
      <c r="B430" s="56">
        <v>45444</v>
      </c>
      <c r="C430">
        <v>8</v>
      </c>
      <c r="E430" s="116">
        <f t="shared" si="6"/>
        <v>3.3513292733375586</v>
      </c>
    </row>
    <row r="431" spans="1:5" x14ac:dyDescent="0.35">
      <c r="A431" s="55">
        <v>430</v>
      </c>
      <c r="B431" s="56">
        <v>45444</v>
      </c>
      <c r="C431">
        <v>4</v>
      </c>
      <c r="E431" s="116">
        <f t="shared" si="6"/>
        <v>4.7060203488524301</v>
      </c>
    </row>
    <row r="432" spans="1:5" x14ac:dyDescent="0.35">
      <c r="A432" s="55">
        <v>431</v>
      </c>
      <c r="B432" s="56">
        <v>45444</v>
      </c>
      <c r="C432">
        <v>10</v>
      </c>
      <c r="E432" s="116">
        <f t="shared" si="6"/>
        <v>14.673983735580123</v>
      </c>
    </row>
    <row r="433" spans="1:5" x14ac:dyDescent="0.35">
      <c r="A433" s="55">
        <v>432</v>
      </c>
      <c r="B433" s="56">
        <v>45444</v>
      </c>
      <c r="C433">
        <v>5</v>
      </c>
      <c r="E433" s="116">
        <f t="shared" si="6"/>
        <v>1.3673475799737123</v>
      </c>
    </row>
    <row r="434" spans="1:5" x14ac:dyDescent="0.35">
      <c r="A434" s="55">
        <v>433</v>
      </c>
      <c r="B434" s="56">
        <v>45444</v>
      </c>
      <c r="C434">
        <v>5</v>
      </c>
      <c r="E434" s="116">
        <f t="shared" si="6"/>
        <v>1.3673475799737123</v>
      </c>
    </row>
    <row r="435" spans="1:5" x14ac:dyDescent="0.35">
      <c r="A435" s="55">
        <v>434</v>
      </c>
      <c r="B435" s="56">
        <v>45444</v>
      </c>
      <c r="C435">
        <v>5</v>
      </c>
      <c r="E435" s="116">
        <f t="shared" si="6"/>
        <v>1.3673475799737123</v>
      </c>
    </row>
    <row r="436" spans="1:5" x14ac:dyDescent="0.35">
      <c r="A436" s="55">
        <v>435</v>
      </c>
      <c r="B436" s="56">
        <v>45444</v>
      </c>
      <c r="C436">
        <v>9</v>
      </c>
      <c r="E436" s="116">
        <f t="shared" si="6"/>
        <v>8.0126565044588407</v>
      </c>
    </row>
    <row r="437" spans="1:5" x14ac:dyDescent="0.35">
      <c r="A437" s="55">
        <v>436</v>
      </c>
      <c r="B437" s="56">
        <v>45444</v>
      </c>
      <c r="C437">
        <v>8</v>
      </c>
      <c r="E437" s="116">
        <f t="shared" si="6"/>
        <v>3.3513292733375586</v>
      </c>
    </row>
    <row r="438" spans="1:5" x14ac:dyDescent="0.35">
      <c r="A438" s="55">
        <v>437</v>
      </c>
      <c r="B438" s="56">
        <v>45444</v>
      </c>
      <c r="C438">
        <v>6</v>
      </c>
      <c r="E438" s="116">
        <f t="shared" si="6"/>
        <v>2.8674811094994365E-2</v>
      </c>
    </row>
    <row r="439" spans="1:5" x14ac:dyDescent="0.35">
      <c r="B439" s="56"/>
    </row>
    <row r="440" spans="1:5" x14ac:dyDescent="0.35">
      <c r="B440" s="56"/>
    </row>
    <row r="441" spans="1:5" x14ac:dyDescent="0.35">
      <c r="B441" s="56"/>
    </row>
    <row r="442" spans="1:5" x14ac:dyDescent="0.35">
      <c r="B442" s="56"/>
    </row>
    <row r="443" spans="1:5" x14ac:dyDescent="0.35">
      <c r="B443" s="56"/>
    </row>
    <row r="444" spans="1:5" x14ac:dyDescent="0.35">
      <c r="B444" s="56"/>
    </row>
    <row r="445" spans="1:5" x14ac:dyDescent="0.35">
      <c r="B445" s="56"/>
    </row>
    <row r="446" spans="1:5" x14ac:dyDescent="0.35">
      <c r="B446" s="56"/>
    </row>
    <row r="447" spans="1:5" x14ac:dyDescent="0.35">
      <c r="B447" s="56"/>
    </row>
    <row r="448" spans="1:5" x14ac:dyDescent="0.35">
      <c r="B448" s="56"/>
    </row>
    <row r="449" spans="2:2" x14ac:dyDescent="0.35">
      <c r="B449" s="56"/>
    </row>
    <row r="450" spans="2:2" x14ac:dyDescent="0.35">
      <c r="B450" s="56"/>
    </row>
    <row r="451" spans="2:2" x14ac:dyDescent="0.35">
      <c r="B451" s="56"/>
    </row>
    <row r="452" spans="2:2" x14ac:dyDescent="0.35">
      <c r="B452" s="56"/>
    </row>
    <row r="453" spans="2:2" x14ac:dyDescent="0.35">
      <c r="B453" s="56"/>
    </row>
    <row r="454" spans="2:2" x14ac:dyDescent="0.35">
      <c r="B454" s="56"/>
    </row>
    <row r="455" spans="2:2" x14ac:dyDescent="0.35">
      <c r="B455" s="56"/>
    </row>
    <row r="456" spans="2:2" x14ac:dyDescent="0.35">
      <c r="B456" s="56"/>
    </row>
    <row r="457" spans="2:2" x14ac:dyDescent="0.35">
      <c r="B457" s="56"/>
    </row>
    <row r="458" spans="2:2" x14ac:dyDescent="0.35">
      <c r="B458" s="56"/>
    </row>
    <row r="459" spans="2:2" x14ac:dyDescent="0.35">
      <c r="B459" s="56"/>
    </row>
    <row r="460" spans="2:2" x14ac:dyDescent="0.35">
      <c r="B460" s="56"/>
    </row>
    <row r="461" spans="2:2" x14ac:dyDescent="0.35">
      <c r="B461" s="56"/>
    </row>
    <row r="462" spans="2:2" x14ac:dyDescent="0.35">
      <c r="B462" s="56"/>
    </row>
    <row r="463" spans="2:2" x14ac:dyDescent="0.35">
      <c r="B463" s="56"/>
    </row>
    <row r="464" spans="2:2" x14ac:dyDescent="0.35">
      <c r="B464" s="56"/>
    </row>
    <row r="465" spans="2:2" x14ac:dyDescent="0.35">
      <c r="B465" s="56"/>
    </row>
    <row r="466" spans="2:2" x14ac:dyDescent="0.35">
      <c r="B466" s="56"/>
    </row>
    <row r="467" spans="2:2" x14ac:dyDescent="0.35">
      <c r="B467" s="56"/>
    </row>
    <row r="468" spans="2:2" x14ac:dyDescent="0.35">
      <c r="B468" s="56"/>
    </row>
    <row r="469" spans="2:2" x14ac:dyDescent="0.35">
      <c r="B469" s="56"/>
    </row>
    <row r="470" spans="2:2" x14ac:dyDescent="0.35">
      <c r="B470" s="56"/>
    </row>
    <row r="471" spans="2:2" x14ac:dyDescent="0.35">
      <c r="B471" s="56"/>
    </row>
    <row r="472" spans="2:2" x14ac:dyDescent="0.35">
      <c r="B472" s="56"/>
    </row>
    <row r="473" spans="2:2" x14ac:dyDescent="0.35">
      <c r="B473" s="56"/>
    </row>
    <row r="474" spans="2:2" x14ac:dyDescent="0.35">
      <c r="B474" s="56"/>
    </row>
    <row r="475" spans="2:2" x14ac:dyDescent="0.35">
      <c r="B475" s="56"/>
    </row>
    <row r="476" spans="2:2" x14ac:dyDescent="0.35">
      <c r="B476" s="56"/>
    </row>
    <row r="477" spans="2:2" x14ac:dyDescent="0.35">
      <c r="B477" s="56"/>
    </row>
    <row r="478" spans="2:2" x14ac:dyDescent="0.35">
      <c r="B478" s="56"/>
    </row>
    <row r="479" spans="2:2" x14ac:dyDescent="0.35">
      <c r="B479" s="56"/>
    </row>
    <row r="480" spans="2:2" x14ac:dyDescent="0.35">
      <c r="B480" s="56"/>
    </row>
    <row r="481" spans="2:2" x14ac:dyDescent="0.35">
      <c r="B481" s="56"/>
    </row>
    <row r="482" spans="2:2" x14ac:dyDescent="0.35">
      <c r="B482" s="56"/>
    </row>
    <row r="483" spans="2:2" x14ac:dyDescent="0.35">
      <c r="B483" s="56"/>
    </row>
    <row r="484" spans="2:2" x14ac:dyDescent="0.35">
      <c r="B484" s="56"/>
    </row>
    <row r="485" spans="2:2" x14ac:dyDescent="0.35">
      <c r="B485" s="56"/>
    </row>
    <row r="486" spans="2:2" x14ac:dyDescent="0.35">
      <c r="B486" s="56"/>
    </row>
    <row r="487" spans="2:2" x14ac:dyDescent="0.35">
      <c r="B487" s="56"/>
    </row>
    <row r="488" spans="2:2" x14ac:dyDescent="0.35">
      <c r="B488" s="56"/>
    </row>
    <row r="489" spans="2:2" x14ac:dyDescent="0.35">
      <c r="B489" s="56"/>
    </row>
    <row r="490" spans="2:2" x14ac:dyDescent="0.35">
      <c r="B490" s="56"/>
    </row>
    <row r="491" spans="2:2" x14ac:dyDescent="0.35">
      <c r="B491" s="56"/>
    </row>
    <row r="492" spans="2:2" x14ac:dyDescent="0.35">
      <c r="B492" s="56"/>
    </row>
    <row r="493" spans="2:2" x14ac:dyDescent="0.35">
      <c r="B493" s="56"/>
    </row>
    <row r="494" spans="2:2" x14ac:dyDescent="0.35">
      <c r="B494" s="56"/>
    </row>
    <row r="495" spans="2:2" x14ac:dyDescent="0.35">
      <c r="B495" s="56"/>
    </row>
    <row r="496" spans="2:2" x14ac:dyDescent="0.35">
      <c r="B496" s="56"/>
    </row>
    <row r="497" spans="2:2" x14ac:dyDescent="0.35">
      <c r="B497" s="56"/>
    </row>
    <row r="498" spans="2:2" x14ac:dyDescent="0.35">
      <c r="B498" s="56"/>
    </row>
    <row r="499" spans="2:2" x14ac:dyDescent="0.35">
      <c r="B499" s="56"/>
    </row>
    <row r="500" spans="2:2" x14ac:dyDescent="0.35">
      <c r="B500" s="56"/>
    </row>
    <row r="501" spans="2:2" x14ac:dyDescent="0.35">
      <c r="B501" s="56"/>
    </row>
    <row r="502" spans="2:2" x14ac:dyDescent="0.35">
      <c r="B502" s="56"/>
    </row>
    <row r="503" spans="2:2" x14ac:dyDescent="0.35">
      <c r="B503" s="56"/>
    </row>
    <row r="504" spans="2:2" x14ac:dyDescent="0.35">
      <c r="B504" s="56"/>
    </row>
    <row r="505" spans="2:2" x14ac:dyDescent="0.35">
      <c r="B505" s="56"/>
    </row>
    <row r="506" spans="2:2" x14ac:dyDescent="0.35">
      <c r="B506" s="56"/>
    </row>
    <row r="507" spans="2:2" x14ac:dyDescent="0.35">
      <c r="B507" s="56"/>
    </row>
    <row r="508" spans="2:2" x14ac:dyDescent="0.35">
      <c r="B508" s="56"/>
    </row>
    <row r="509" spans="2:2" x14ac:dyDescent="0.35">
      <c r="B509" s="56"/>
    </row>
    <row r="510" spans="2:2" x14ac:dyDescent="0.35">
      <c r="B510" s="56"/>
    </row>
    <row r="511" spans="2:2" x14ac:dyDescent="0.35">
      <c r="B511" s="56"/>
    </row>
    <row r="512" spans="2:2" x14ac:dyDescent="0.35">
      <c r="B512" s="56"/>
    </row>
    <row r="513" spans="2:2" x14ac:dyDescent="0.35">
      <c r="B513" s="56"/>
    </row>
    <row r="514" spans="2:2" x14ac:dyDescent="0.35">
      <c r="B514" s="56"/>
    </row>
    <row r="515" spans="2:2" x14ac:dyDescent="0.35">
      <c r="B515" s="56"/>
    </row>
    <row r="516" spans="2:2" x14ac:dyDescent="0.35">
      <c r="B516" s="56"/>
    </row>
    <row r="517" spans="2:2" x14ac:dyDescent="0.35">
      <c r="B517" s="56"/>
    </row>
    <row r="518" spans="2:2" x14ac:dyDescent="0.35">
      <c r="B518" s="56"/>
    </row>
    <row r="519" spans="2:2" x14ac:dyDescent="0.35">
      <c r="B519" s="56"/>
    </row>
    <row r="520" spans="2:2" x14ac:dyDescent="0.35">
      <c r="B520" s="56"/>
    </row>
    <row r="521" spans="2:2" x14ac:dyDescent="0.35">
      <c r="B521" s="56"/>
    </row>
    <row r="522" spans="2:2" x14ac:dyDescent="0.35">
      <c r="B522" s="56"/>
    </row>
    <row r="523" spans="2:2" x14ac:dyDescent="0.35">
      <c r="B523" s="56"/>
    </row>
    <row r="524" spans="2:2" x14ac:dyDescent="0.35">
      <c r="B524" s="56"/>
    </row>
    <row r="525" spans="2:2" x14ac:dyDescent="0.35">
      <c r="B525" s="56"/>
    </row>
    <row r="526" spans="2:2" x14ac:dyDescent="0.35">
      <c r="B526" s="56"/>
    </row>
    <row r="527" spans="2:2" x14ac:dyDescent="0.35">
      <c r="B527" s="56"/>
    </row>
    <row r="528" spans="2:2" x14ac:dyDescent="0.35">
      <c r="B528" s="56"/>
    </row>
    <row r="529" spans="2:2" x14ac:dyDescent="0.35">
      <c r="B529" s="56"/>
    </row>
    <row r="530" spans="2:2" x14ac:dyDescent="0.35">
      <c r="B530" s="56"/>
    </row>
    <row r="531" spans="2:2" x14ac:dyDescent="0.35">
      <c r="B531" s="56"/>
    </row>
    <row r="532" spans="2:2" x14ac:dyDescent="0.35">
      <c r="B532" s="56"/>
    </row>
    <row r="533" spans="2:2" x14ac:dyDescent="0.35">
      <c r="B533" s="56"/>
    </row>
    <row r="534" spans="2:2" x14ac:dyDescent="0.35">
      <c r="B534" s="56"/>
    </row>
    <row r="535" spans="2:2" x14ac:dyDescent="0.35">
      <c r="B535" s="56"/>
    </row>
    <row r="536" spans="2:2" x14ac:dyDescent="0.35">
      <c r="B536" s="56"/>
    </row>
    <row r="537" spans="2:2" x14ac:dyDescent="0.35">
      <c r="B537" s="56"/>
    </row>
    <row r="538" spans="2:2" x14ac:dyDescent="0.35">
      <c r="B538" s="56"/>
    </row>
    <row r="539" spans="2:2" x14ac:dyDescent="0.35">
      <c r="B539" s="56"/>
    </row>
    <row r="540" spans="2:2" x14ac:dyDescent="0.35">
      <c r="B540" s="56"/>
    </row>
    <row r="541" spans="2:2" x14ac:dyDescent="0.35">
      <c r="B541" s="56"/>
    </row>
    <row r="542" spans="2:2" x14ac:dyDescent="0.35">
      <c r="B542" s="56"/>
    </row>
    <row r="543" spans="2:2" x14ac:dyDescent="0.35">
      <c r="B543" s="56"/>
    </row>
    <row r="544" spans="2:2" x14ac:dyDescent="0.35">
      <c r="B544" s="56"/>
    </row>
    <row r="545" spans="2:2" x14ac:dyDescent="0.35">
      <c r="B545" s="56"/>
    </row>
    <row r="546" spans="2:2" x14ac:dyDescent="0.35">
      <c r="B546" s="56"/>
    </row>
    <row r="547" spans="2:2" x14ac:dyDescent="0.35">
      <c r="B547" s="56"/>
    </row>
    <row r="548" spans="2:2" x14ac:dyDescent="0.35">
      <c r="B548" s="56"/>
    </row>
    <row r="549" spans="2:2" x14ac:dyDescent="0.35">
      <c r="B549" s="56"/>
    </row>
    <row r="550" spans="2:2" x14ac:dyDescent="0.35">
      <c r="B550" s="56"/>
    </row>
    <row r="551" spans="2:2" x14ac:dyDescent="0.35">
      <c r="B551" s="56"/>
    </row>
    <row r="552" spans="2:2" x14ac:dyDescent="0.35">
      <c r="B552" s="56"/>
    </row>
    <row r="553" spans="2:2" x14ac:dyDescent="0.35">
      <c r="B553" s="56"/>
    </row>
    <row r="554" spans="2:2" x14ac:dyDescent="0.35">
      <c r="B554" s="56"/>
    </row>
    <row r="555" spans="2:2" x14ac:dyDescent="0.35">
      <c r="B555" s="56"/>
    </row>
    <row r="556" spans="2:2" x14ac:dyDescent="0.35">
      <c r="B556" s="56"/>
    </row>
    <row r="557" spans="2:2" x14ac:dyDescent="0.35">
      <c r="B557" s="56"/>
    </row>
    <row r="558" spans="2:2" x14ac:dyDescent="0.35">
      <c r="B558" s="56"/>
    </row>
    <row r="559" spans="2:2" x14ac:dyDescent="0.35">
      <c r="B559" s="56"/>
    </row>
    <row r="560" spans="2:2" x14ac:dyDescent="0.35">
      <c r="B560" s="56"/>
    </row>
    <row r="561" spans="2:2" x14ac:dyDescent="0.35">
      <c r="B561" s="56"/>
    </row>
    <row r="562" spans="2:2" x14ac:dyDescent="0.35">
      <c r="B562" s="56"/>
    </row>
    <row r="563" spans="2:2" x14ac:dyDescent="0.35">
      <c r="B563" s="56"/>
    </row>
    <row r="564" spans="2:2" x14ac:dyDescent="0.35">
      <c r="B564" s="56"/>
    </row>
    <row r="565" spans="2:2" x14ac:dyDescent="0.35">
      <c r="B565" s="56"/>
    </row>
    <row r="566" spans="2:2" x14ac:dyDescent="0.35">
      <c r="B566" s="56"/>
    </row>
    <row r="567" spans="2:2" x14ac:dyDescent="0.35">
      <c r="B567" s="56"/>
    </row>
    <row r="568" spans="2:2" x14ac:dyDescent="0.35">
      <c r="B568" s="56"/>
    </row>
    <row r="569" spans="2:2" x14ac:dyDescent="0.35">
      <c r="B569" s="56"/>
    </row>
    <row r="570" spans="2:2" x14ac:dyDescent="0.35">
      <c r="B570" s="56"/>
    </row>
    <row r="571" spans="2:2" x14ac:dyDescent="0.35">
      <c r="B571" s="56"/>
    </row>
    <row r="572" spans="2:2" x14ac:dyDescent="0.35">
      <c r="B572" s="56"/>
    </row>
    <row r="573" spans="2:2" x14ac:dyDescent="0.35">
      <c r="B573" s="56"/>
    </row>
    <row r="574" spans="2:2" x14ac:dyDescent="0.35">
      <c r="B574" s="56"/>
    </row>
    <row r="575" spans="2:2" x14ac:dyDescent="0.35">
      <c r="B575" s="56"/>
    </row>
    <row r="576" spans="2:2" x14ac:dyDescent="0.35">
      <c r="B576" s="56"/>
    </row>
    <row r="577" spans="2:2" x14ac:dyDescent="0.35">
      <c r="B577" s="56"/>
    </row>
    <row r="578" spans="2:2" x14ac:dyDescent="0.35">
      <c r="B578" s="56"/>
    </row>
    <row r="579" spans="2:2" x14ac:dyDescent="0.35">
      <c r="B579" s="56"/>
    </row>
    <row r="580" spans="2:2" x14ac:dyDescent="0.35">
      <c r="B580" s="56"/>
    </row>
    <row r="581" spans="2:2" x14ac:dyDescent="0.35">
      <c r="B581" s="56"/>
    </row>
    <row r="582" spans="2:2" x14ac:dyDescent="0.35">
      <c r="B582" s="56"/>
    </row>
    <row r="583" spans="2:2" x14ac:dyDescent="0.35">
      <c r="B583" s="56"/>
    </row>
    <row r="584" spans="2:2" x14ac:dyDescent="0.35">
      <c r="B584" s="56"/>
    </row>
    <row r="585" spans="2:2" x14ac:dyDescent="0.35">
      <c r="B585" s="56"/>
    </row>
    <row r="586" spans="2:2" x14ac:dyDescent="0.35">
      <c r="B586" s="56"/>
    </row>
    <row r="587" spans="2:2" x14ac:dyDescent="0.35">
      <c r="B587" s="56"/>
    </row>
    <row r="588" spans="2:2" x14ac:dyDescent="0.35">
      <c r="B588" s="56"/>
    </row>
    <row r="589" spans="2:2" x14ac:dyDescent="0.35">
      <c r="B589" s="56"/>
    </row>
    <row r="590" spans="2:2" x14ac:dyDescent="0.35">
      <c r="B590" s="56"/>
    </row>
    <row r="591" spans="2:2" x14ac:dyDescent="0.35">
      <c r="B591" s="56"/>
    </row>
    <row r="592" spans="2:2" x14ac:dyDescent="0.35">
      <c r="B592" s="56"/>
    </row>
    <row r="593" spans="2:2" x14ac:dyDescent="0.35">
      <c r="B593" s="56"/>
    </row>
    <row r="594" spans="2:2" x14ac:dyDescent="0.35">
      <c r="B594" s="56"/>
    </row>
    <row r="595" spans="2:2" x14ac:dyDescent="0.35">
      <c r="B595" s="56"/>
    </row>
    <row r="596" spans="2:2" x14ac:dyDescent="0.35">
      <c r="B596" s="56"/>
    </row>
    <row r="597" spans="2:2" x14ac:dyDescent="0.35">
      <c r="B597" s="56"/>
    </row>
    <row r="598" spans="2:2" x14ac:dyDescent="0.35">
      <c r="B598" s="56"/>
    </row>
    <row r="599" spans="2:2" x14ac:dyDescent="0.35">
      <c r="B599" s="56"/>
    </row>
    <row r="600" spans="2:2" x14ac:dyDescent="0.35">
      <c r="B600" s="56"/>
    </row>
    <row r="601" spans="2:2" x14ac:dyDescent="0.35">
      <c r="B601" s="56"/>
    </row>
    <row r="602" spans="2:2" x14ac:dyDescent="0.35">
      <c r="B602" s="56"/>
    </row>
    <row r="603" spans="2:2" x14ac:dyDescent="0.35">
      <c r="B603" s="56"/>
    </row>
    <row r="604" spans="2:2" x14ac:dyDescent="0.35">
      <c r="B604" s="56"/>
    </row>
    <row r="605" spans="2:2" x14ac:dyDescent="0.35">
      <c r="B605" s="56"/>
    </row>
    <row r="606" spans="2:2" x14ac:dyDescent="0.35">
      <c r="B606" s="56"/>
    </row>
    <row r="607" spans="2:2" x14ac:dyDescent="0.35">
      <c r="B607" s="56"/>
    </row>
    <row r="608" spans="2:2" x14ac:dyDescent="0.35">
      <c r="B608" s="56"/>
    </row>
    <row r="609" spans="2:2" x14ac:dyDescent="0.35">
      <c r="B609" s="56"/>
    </row>
    <row r="610" spans="2:2" x14ac:dyDescent="0.35">
      <c r="B610" s="56"/>
    </row>
    <row r="611" spans="2:2" x14ac:dyDescent="0.35">
      <c r="B611" s="56"/>
    </row>
    <row r="612" spans="2:2" x14ac:dyDescent="0.35">
      <c r="B612" s="56"/>
    </row>
    <row r="613" spans="2:2" x14ac:dyDescent="0.35">
      <c r="B613" s="56"/>
    </row>
    <row r="614" spans="2:2" x14ac:dyDescent="0.35">
      <c r="B614" s="56"/>
    </row>
    <row r="615" spans="2:2" x14ac:dyDescent="0.35">
      <c r="B615" s="56"/>
    </row>
    <row r="616" spans="2:2" x14ac:dyDescent="0.35">
      <c r="B616" s="56"/>
    </row>
    <row r="617" spans="2:2" x14ac:dyDescent="0.35">
      <c r="B617" s="56"/>
    </row>
    <row r="618" spans="2:2" x14ac:dyDescent="0.35">
      <c r="B618" s="56"/>
    </row>
    <row r="619" spans="2:2" x14ac:dyDescent="0.35">
      <c r="B619" s="56"/>
    </row>
    <row r="620" spans="2:2" x14ac:dyDescent="0.35">
      <c r="B620" s="56"/>
    </row>
    <row r="621" spans="2:2" x14ac:dyDescent="0.35">
      <c r="B621" s="56"/>
    </row>
    <row r="622" spans="2:2" x14ac:dyDescent="0.35">
      <c r="B622" s="56"/>
    </row>
    <row r="623" spans="2:2" x14ac:dyDescent="0.35">
      <c r="B623" s="56"/>
    </row>
    <row r="624" spans="2:2" x14ac:dyDescent="0.35">
      <c r="B624" s="56"/>
    </row>
    <row r="625" spans="2:2" x14ac:dyDescent="0.35">
      <c r="B625" s="56"/>
    </row>
    <row r="626" spans="2:2" x14ac:dyDescent="0.35">
      <c r="B626" s="56"/>
    </row>
    <row r="627" spans="2:2" x14ac:dyDescent="0.35">
      <c r="B627" s="56"/>
    </row>
    <row r="628" spans="2:2" x14ac:dyDescent="0.35">
      <c r="B628" s="56"/>
    </row>
    <row r="629" spans="2:2" x14ac:dyDescent="0.35">
      <c r="B629" s="56"/>
    </row>
    <row r="630" spans="2:2" x14ac:dyDescent="0.35">
      <c r="B630" s="56"/>
    </row>
    <row r="631" spans="2:2" x14ac:dyDescent="0.35">
      <c r="B631" s="56"/>
    </row>
    <row r="632" spans="2:2" x14ac:dyDescent="0.35">
      <c r="B632" s="56"/>
    </row>
    <row r="633" spans="2:2" x14ac:dyDescent="0.35">
      <c r="B633" s="56"/>
    </row>
    <row r="634" spans="2:2" x14ac:dyDescent="0.35">
      <c r="B634" s="56"/>
    </row>
    <row r="635" spans="2:2" x14ac:dyDescent="0.35">
      <c r="B635" s="56"/>
    </row>
    <row r="636" spans="2:2" x14ac:dyDescent="0.35">
      <c r="B636" s="56"/>
    </row>
    <row r="637" spans="2:2" x14ac:dyDescent="0.35">
      <c r="B637" s="56"/>
    </row>
    <row r="638" spans="2:2" x14ac:dyDescent="0.35">
      <c r="B638" s="56"/>
    </row>
    <row r="639" spans="2:2" x14ac:dyDescent="0.35">
      <c r="B639" s="56"/>
    </row>
    <row r="640" spans="2:2" x14ac:dyDescent="0.35">
      <c r="B640" s="56"/>
    </row>
    <row r="641" spans="2:2" x14ac:dyDescent="0.35">
      <c r="B641" s="56"/>
    </row>
    <row r="642" spans="2:2" x14ac:dyDescent="0.35">
      <c r="B642" s="56"/>
    </row>
    <row r="643" spans="2:2" x14ac:dyDescent="0.35">
      <c r="B643" s="56"/>
    </row>
    <row r="644" spans="2:2" x14ac:dyDescent="0.35">
      <c r="B644" s="56"/>
    </row>
    <row r="645" spans="2:2" x14ac:dyDescent="0.35">
      <c r="B645" s="56"/>
    </row>
    <row r="646" spans="2:2" x14ac:dyDescent="0.35">
      <c r="B646" s="56"/>
    </row>
    <row r="647" spans="2:2" x14ac:dyDescent="0.35">
      <c r="B647" s="56"/>
    </row>
    <row r="648" spans="2:2" x14ac:dyDescent="0.35">
      <c r="B648" s="56"/>
    </row>
    <row r="649" spans="2:2" x14ac:dyDescent="0.35">
      <c r="B649" s="56"/>
    </row>
    <row r="650" spans="2:2" x14ac:dyDescent="0.35">
      <c r="B650" s="56"/>
    </row>
    <row r="651" spans="2:2" x14ac:dyDescent="0.35">
      <c r="B651" s="56"/>
    </row>
    <row r="652" spans="2:2" x14ac:dyDescent="0.35">
      <c r="B652" s="56"/>
    </row>
    <row r="653" spans="2:2" x14ac:dyDescent="0.35">
      <c r="B653" s="56"/>
    </row>
    <row r="654" spans="2:2" x14ac:dyDescent="0.35">
      <c r="B654" s="56"/>
    </row>
    <row r="655" spans="2:2" x14ac:dyDescent="0.35">
      <c r="B655" s="56"/>
    </row>
    <row r="656" spans="2:2" x14ac:dyDescent="0.35">
      <c r="B656" s="56"/>
    </row>
    <row r="657" spans="2:2" x14ac:dyDescent="0.35">
      <c r="B657" s="56"/>
    </row>
    <row r="658" spans="2:2" x14ac:dyDescent="0.35">
      <c r="B658" s="56"/>
    </row>
    <row r="659" spans="2:2" x14ac:dyDescent="0.35">
      <c r="B659" s="56"/>
    </row>
    <row r="660" spans="2:2" x14ac:dyDescent="0.35">
      <c r="B660" s="56"/>
    </row>
    <row r="661" spans="2:2" x14ac:dyDescent="0.35">
      <c r="B661" s="56"/>
    </row>
    <row r="662" spans="2:2" x14ac:dyDescent="0.35">
      <c r="B662" s="56"/>
    </row>
    <row r="663" spans="2:2" x14ac:dyDescent="0.35">
      <c r="B663" s="56"/>
    </row>
    <row r="664" spans="2:2" x14ac:dyDescent="0.35">
      <c r="B664" s="56"/>
    </row>
    <row r="665" spans="2:2" x14ac:dyDescent="0.35">
      <c r="B665" s="56"/>
    </row>
    <row r="666" spans="2:2" x14ac:dyDescent="0.35">
      <c r="B666" s="56"/>
    </row>
    <row r="667" spans="2:2" x14ac:dyDescent="0.35">
      <c r="B667" s="56"/>
    </row>
    <row r="668" spans="2:2" x14ac:dyDescent="0.35">
      <c r="B668" s="56"/>
    </row>
    <row r="669" spans="2:2" x14ac:dyDescent="0.35">
      <c r="B669" s="56"/>
    </row>
    <row r="670" spans="2:2" x14ac:dyDescent="0.35">
      <c r="B670" s="56"/>
    </row>
    <row r="671" spans="2:2" x14ac:dyDescent="0.35">
      <c r="B671" s="56"/>
    </row>
    <row r="672" spans="2:2" x14ac:dyDescent="0.35">
      <c r="B672" s="56"/>
    </row>
    <row r="673" spans="2:2" x14ac:dyDescent="0.35">
      <c r="B673" s="56"/>
    </row>
    <row r="674" spans="2:2" x14ac:dyDescent="0.35">
      <c r="B674" s="56"/>
    </row>
    <row r="675" spans="2:2" x14ac:dyDescent="0.35">
      <c r="B675" s="56"/>
    </row>
    <row r="676" spans="2:2" x14ac:dyDescent="0.35">
      <c r="B676" s="56"/>
    </row>
    <row r="677" spans="2:2" x14ac:dyDescent="0.35">
      <c r="B677" s="56"/>
    </row>
    <row r="678" spans="2:2" x14ac:dyDescent="0.35">
      <c r="B678" s="56"/>
    </row>
    <row r="679" spans="2:2" x14ac:dyDescent="0.35">
      <c r="B679" s="56"/>
    </row>
    <row r="680" spans="2:2" x14ac:dyDescent="0.35">
      <c r="B680" s="56"/>
    </row>
    <row r="681" spans="2:2" x14ac:dyDescent="0.35">
      <c r="B681" s="56"/>
    </row>
    <row r="682" spans="2:2" x14ac:dyDescent="0.35">
      <c r="B682" s="56"/>
    </row>
    <row r="683" spans="2:2" x14ac:dyDescent="0.35">
      <c r="B683" s="56"/>
    </row>
    <row r="684" spans="2:2" x14ac:dyDescent="0.35">
      <c r="B684" s="56"/>
    </row>
    <row r="685" spans="2:2" x14ac:dyDescent="0.35">
      <c r="B685" s="56"/>
    </row>
    <row r="686" spans="2:2" x14ac:dyDescent="0.35">
      <c r="B686" s="56"/>
    </row>
    <row r="687" spans="2:2" x14ac:dyDescent="0.35">
      <c r="B687" s="56"/>
    </row>
    <row r="688" spans="2:2" x14ac:dyDescent="0.35">
      <c r="B688" s="56"/>
    </row>
    <row r="689" spans="2:2" x14ac:dyDescent="0.35">
      <c r="B689" s="56"/>
    </row>
    <row r="690" spans="2:2" x14ac:dyDescent="0.35">
      <c r="B690" s="56"/>
    </row>
    <row r="691" spans="2:2" x14ac:dyDescent="0.35">
      <c r="B691" s="56"/>
    </row>
    <row r="692" spans="2:2" x14ac:dyDescent="0.35">
      <c r="B692" s="56"/>
    </row>
    <row r="693" spans="2:2" x14ac:dyDescent="0.35">
      <c r="B693" s="56"/>
    </row>
    <row r="694" spans="2:2" x14ac:dyDescent="0.35">
      <c r="B694" s="56"/>
    </row>
    <row r="695" spans="2:2" x14ac:dyDescent="0.35">
      <c r="B695" s="56"/>
    </row>
    <row r="696" spans="2:2" x14ac:dyDescent="0.35">
      <c r="B696" s="56"/>
    </row>
    <row r="697" spans="2:2" x14ac:dyDescent="0.35">
      <c r="B697" s="56"/>
    </row>
    <row r="698" spans="2:2" x14ac:dyDescent="0.35">
      <c r="B698" s="56"/>
    </row>
    <row r="699" spans="2:2" x14ac:dyDescent="0.35">
      <c r="B699" s="56"/>
    </row>
    <row r="700" spans="2:2" x14ac:dyDescent="0.35">
      <c r="B700" s="56"/>
    </row>
    <row r="701" spans="2:2" x14ac:dyDescent="0.35">
      <c r="B701" s="56"/>
    </row>
    <row r="702" spans="2:2" x14ac:dyDescent="0.35">
      <c r="B702" s="56"/>
    </row>
    <row r="703" spans="2:2" x14ac:dyDescent="0.35">
      <c r="B703" s="56"/>
    </row>
    <row r="704" spans="2:2" x14ac:dyDescent="0.35">
      <c r="B704" s="56"/>
    </row>
    <row r="705" spans="2:2" x14ac:dyDescent="0.35">
      <c r="B705" s="56"/>
    </row>
    <row r="706" spans="2:2" x14ac:dyDescent="0.35">
      <c r="B706" s="56"/>
    </row>
    <row r="707" spans="2:2" x14ac:dyDescent="0.35">
      <c r="B707" s="56"/>
    </row>
    <row r="708" spans="2:2" x14ac:dyDescent="0.35">
      <c r="B708" s="56"/>
    </row>
    <row r="709" spans="2:2" x14ac:dyDescent="0.35">
      <c r="B709" s="56"/>
    </row>
    <row r="710" spans="2:2" x14ac:dyDescent="0.35">
      <c r="B710" s="56"/>
    </row>
    <row r="711" spans="2:2" x14ac:dyDescent="0.35">
      <c r="B711" s="56"/>
    </row>
    <row r="712" spans="2:2" x14ac:dyDescent="0.35">
      <c r="B712" s="56"/>
    </row>
    <row r="713" spans="2:2" x14ac:dyDescent="0.35">
      <c r="B713" s="56"/>
    </row>
    <row r="714" spans="2:2" x14ac:dyDescent="0.35">
      <c r="B714" s="56"/>
    </row>
    <row r="715" spans="2:2" x14ac:dyDescent="0.35">
      <c r="B715" s="56"/>
    </row>
    <row r="716" spans="2:2" x14ac:dyDescent="0.35">
      <c r="B716" s="56"/>
    </row>
    <row r="717" spans="2:2" x14ac:dyDescent="0.35">
      <c r="B717" s="56"/>
    </row>
    <row r="718" spans="2:2" x14ac:dyDescent="0.35">
      <c r="B718" s="56"/>
    </row>
    <row r="719" spans="2:2" x14ac:dyDescent="0.35">
      <c r="B719" s="56"/>
    </row>
    <row r="720" spans="2:2" x14ac:dyDescent="0.35">
      <c r="B720" s="56"/>
    </row>
    <row r="721" spans="2:2" x14ac:dyDescent="0.35">
      <c r="B721" s="56"/>
    </row>
    <row r="722" spans="2:2" x14ac:dyDescent="0.35">
      <c r="B722" s="56"/>
    </row>
    <row r="723" spans="2:2" x14ac:dyDescent="0.35">
      <c r="B723" s="56"/>
    </row>
    <row r="724" spans="2:2" x14ac:dyDescent="0.35">
      <c r="B724" s="56"/>
    </row>
    <row r="725" spans="2:2" x14ac:dyDescent="0.35">
      <c r="B725" s="56"/>
    </row>
    <row r="726" spans="2:2" x14ac:dyDescent="0.35">
      <c r="B726" s="56"/>
    </row>
    <row r="727" spans="2:2" x14ac:dyDescent="0.35">
      <c r="B727" s="56"/>
    </row>
    <row r="728" spans="2:2" x14ac:dyDescent="0.35">
      <c r="B728" s="56"/>
    </row>
    <row r="729" spans="2:2" x14ac:dyDescent="0.35">
      <c r="B729" s="56"/>
    </row>
    <row r="730" spans="2:2" x14ac:dyDescent="0.35">
      <c r="B730" s="56"/>
    </row>
    <row r="731" spans="2:2" x14ac:dyDescent="0.35">
      <c r="B731" s="56"/>
    </row>
    <row r="732" spans="2:2" x14ac:dyDescent="0.35">
      <c r="B732" s="56"/>
    </row>
    <row r="733" spans="2:2" x14ac:dyDescent="0.35">
      <c r="B733" s="56"/>
    </row>
    <row r="734" spans="2:2" x14ac:dyDescent="0.35">
      <c r="B734" s="56"/>
    </row>
    <row r="735" spans="2:2" x14ac:dyDescent="0.35">
      <c r="B735" s="56"/>
    </row>
    <row r="736" spans="2:2" x14ac:dyDescent="0.35">
      <c r="B736" s="56"/>
    </row>
    <row r="737" spans="2:2" x14ac:dyDescent="0.35">
      <c r="B737" s="56"/>
    </row>
    <row r="738" spans="2:2" x14ac:dyDescent="0.35">
      <c r="B738" s="56"/>
    </row>
    <row r="739" spans="2:2" x14ac:dyDescent="0.35">
      <c r="B739" s="56"/>
    </row>
    <row r="740" spans="2:2" x14ac:dyDescent="0.35">
      <c r="B740" s="56"/>
    </row>
    <row r="741" spans="2:2" x14ac:dyDescent="0.35">
      <c r="B741" s="56"/>
    </row>
    <row r="742" spans="2:2" x14ac:dyDescent="0.35">
      <c r="B742" s="56"/>
    </row>
    <row r="743" spans="2:2" x14ac:dyDescent="0.35">
      <c r="B743" s="56"/>
    </row>
    <row r="744" spans="2:2" x14ac:dyDescent="0.35">
      <c r="B744" s="56"/>
    </row>
    <row r="745" spans="2:2" x14ac:dyDescent="0.35">
      <c r="B745" s="56"/>
    </row>
    <row r="746" spans="2:2" x14ac:dyDescent="0.35">
      <c r="B746" s="56"/>
    </row>
    <row r="747" spans="2:2" x14ac:dyDescent="0.35">
      <c r="B747" s="56"/>
    </row>
    <row r="748" spans="2:2" x14ac:dyDescent="0.35">
      <c r="B748" s="56"/>
    </row>
    <row r="749" spans="2:2" x14ac:dyDescent="0.35">
      <c r="B749" s="56"/>
    </row>
    <row r="750" spans="2:2" x14ac:dyDescent="0.35">
      <c r="B750" s="56"/>
    </row>
    <row r="751" spans="2:2" x14ac:dyDescent="0.35">
      <c r="B751" s="56"/>
    </row>
    <row r="752" spans="2:2" x14ac:dyDescent="0.35">
      <c r="B752" s="56"/>
    </row>
    <row r="753" spans="2:2" x14ac:dyDescent="0.35">
      <c r="B753" s="56"/>
    </row>
    <row r="754" spans="2:2" x14ac:dyDescent="0.35">
      <c r="B754" s="56"/>
    </row>
    <row r="755" spans="2:2" x14ac:dyDescent="0.35">
      <c r="B755" s="56"/>
    </row>
    <row r="756" spans="2:2" x14ac:dyDescent="0.35">
      <c r="B756" s="56"/>
    </row>
    <row r="757" spans="2:2" x14ac:dyDescent="0.35">
      <c r="B757" s="56"/>
    </row>
    <row r="758" spans="2:2" x14ac:dyDescent="0.35">
      <c r="B758" s="56"/>
    </row>
    <row r="759" spans="2:2" x14ac:dyDescent="0.35">
      <c r="B759" s="56"/>
    </row>
    <row r="760" spans="2:2" x14ac:dyDescent="0.35">
      <c r="B760" s="56"/>
    </row>
    <row r="761" spans="2:2" x14ac:dyDescent="0.35">
      <c r="B761" s="56"/>
    </row>
    <row r="762" spans="2:2" x14ac:dyDescent="0.35">
      <c r="B762" s="56"/>
    </row>
    <row r="763" spans="2:2" x14ac:dyDescent="0.35">
      <c r="B763" s="56"/>
    </row>
    <row r="764" spans="2:2" x14ac:dyDescent="0.35">
      <c r="B764" s="56"/>
    </row>
    <row r="765" spans="2:2" x14ac:dyDescent="0.35">
      <c r="B765" s="56"/>
    </row>
    <row r="766" spans="2:2" x14ac:dyDescent="0.35">
      <c r="B766" s="56"/>
    </row>
    <row r="767" spans="2:2" x14ac:dyDescent="0.35">
      <c r="B767" s="56"/>
    </row>
    <row r="768" spans="2:2" x14ac:dyDescent="0.35">
      <c r="B768" s="56"/>
    </row>
    <row r="769" spans="2:2" x14ac:dyDescent="0.35">
      <c r="B769" s="56"/>
    </row>
    <row r="770" spans="2:2" x14ac:dyDescent="0.35">
      <c r="B770" s="56"/>
    </row>
    <row r="771" spans="2:2" x14ac:dyDescent="0.35">
      <c r="B771" s="56"/>
    </row>
    <row r="772" spans="2:2" x14ac:dyDescent="0.35">
      <c r="B772" s="56"/>
    </row>
    <row r="773" spans="2:2" x14ac:dyDescent="0.35">
      <c r="B773" s="56"/>
    </row>
    <row r="774" spans="2:2" x14ac:dyDescent="0.35">
      <c r="B774" s="56"/>
    </row>
    <row r="775" spans="2:2" x14ac:dyDescent="0.35">
      <c r="B775" s="56"/>
    </row>
    <row r="776" spans="2:2" x14ac:dyDescent="0.35">
      <c r="B776" s="56"/>
    </row>
    <row r="777" spans="2:2" x14ac:dyDescent="0.35">
      <c r="B777" s="56"/>
    </row>
    <row r="778" spans="2:2" x14ac:dyDescent="0.35">
      <c r="B778" s="56"/>
    </row>
    <row r="779" spans="2:2" x14ac:dyDescent="0.35">
      <c r="B779" s="56"/>
    </row>
    <row r="780" spans="2:2" x14ac:dyDescent="0.35">
      <c r="B780" s="56"/>
    </row>
    <row r="781" spans="2:2" x14ac:dyDescent="0.35">
      <c r="B781" s="56"/>
    </row>
    <row r="782" spans="2:2" x14ac:dyDescent="0.35">
      <c r="B782" s="56"/>
    </row>
    <row r="783" spans="2:2" x14ac:dyDescent="0.35">
      <c r="B783" s="56"/>
    </row>
    <row r="784" spans="2:2" x14ac:dyDescent="0.35">
      <c r="B784" s="56"/>
    </row>
    <row r="785" spans="2:2" x14ac:dyDescent="0.35">
      <c r="B785" s="56"/>
    </row>
    <row r="786" spans="2:2" x14ac:dyDescent="0.35">
      <c r="B786" s="56"/>
    </row>
    <row r="787" spans="2:2" x14ac:dyDescent="0.35">
      <c r="B787" s="56"/>
    </row>
    <row r="788" spans="2:2" x14ac:dyDescent="0.35">
      <c r="B788" s="56"/>
    </row>
    <row r="789" spans="2:2" x14ac:dyDescent="0.35">
      <c r="B789" s="56"/>
    </row>
    <row r="790" spans="2:2" x14ac:dyDescent="0.35">
      <c r="B790" s="56"/>
    </row>
    <row r="791" spans="2:2" x14ac:dyDescent="0.35">
      <c r="B791" s="56"/>
    </row>
    <row r="792" spans="2:2" x14ac:dyDescent="0.35">
      <c r="B792" s="56"/>
    </row>
    <row r="793" spans="2:2" x14ac:dyDescent="0.35">
      <c r="B793" s="56"/>
    </row>
    <row r="794" spans="2:2" x14ac:dyDescent="0.35">
      <c r="B794" s="56"/>
    </row>
    <row r="795" spans="2:2" x14ac:dyDescent="0.35">
      <c r="B795" s="56"/>
    </row>
    <row r="796" spans="2:2" x14ac:dyDescent="0.35">
      <c r="B796" s="56"/>
    </row>
    <row r="797" spans="2:2" x14ac:dyDescent="0.35">
      <c r="B797" s="56"/>
    </row>
    <row r="798" spans="2:2" x14ac:dyDescent="0.35">
      <c r="B798" s="56"/>
    </row>
    <row r="799" spans="2:2" x14ac:dyDescent="0.35">
      <c r="B799" s="56"/>
    </row>
    <row r="800" spans="2:2" x14ac:dyDescent="0.35">
      <c r="B800" s="56"/>
    </row>
    <row r="801" spans="2:2" x14ac:dyDescent="0.35">
      <c r="B801" s="56"/>
    </row>
    <row r="802" spans="2:2" x14ac:dyDescent="0.35">
      <c r="B802" s="56"/>
    </row>
    <row r="803" spans="2:2" x14ac:dyDescent="0.35">
      <c r="B803" s="56"/>
    </row>
    <row r="804" spans="2:2" x14ac:dyDescent="0.35">
      <c r="B804" s="56"/>
    </row>
    <row r="805" spans="2:2" x14ac:dyDescent="0.35">
      <c r="B805" s="56"/>
    </row>
    <row r="806" spans="2:2" x14ac:dyDescent="0.35">
      <c r="B806" s="56"/>
    </row>
    <row r="807" spans="2:2" x14ac:dyDescent="0.35">
      <c r="B807" s="56"/>
    </row>
    <row r="808" spans="2:2" x14ac:dyDescent="0.35">
      <c r="B808" s="56"/>
    </row>
    <row r="809" spans="2:2" x14ac:dyDescent="0.35">
      <c r="B809" s="56"/>
    </row>
    <row r="810" spans="2:2" x14ac:dyDescent="0.35">
      <c r="B810" s="56"/>
    </row>
    <row r="811" spans="2:2" x14ac:dyDescent="0.35">
      <c r="B811" s="56"/>
    </row>
    <row r="812" spans="2:2" x14ac:dyDescent="0.35">
      <c r="B812" s="56"/>
    </row>
    <row r="813" spans="2:2" x14ac:dyDescent="0.35">
      <c r="B813" s="56"/>
    </row>
    <row r="814" spans="2:2" x14ac:dyDescent="0.35">
      <c r="B814" s="56"/>
    </row>
    <row r="815" spans="2:2" x14ac:dyDescent="0.35">
      <c r="B815" s="56"/>
    </row>
    <row r="816" spans="2:2" x14ac:dyDescent="0.35">
      <c r="B816" s="56"/>
    </row>
    <row r="817" spans="2:2" x14ac:dyDescent="0.35">
      <c r="B817" s="56"/>
    </row>
    <row r="818" spans="2:2" x14ac:dyDescent="0.35">
      <c r="B818" s="56"/>
    </row>
    <row r="819" spans="2:2" x14ac:dyDescent="0.35">
      <c r="B819" s="56"/>
    </row>
    <row r="820" spans="2:2" x14ac:dyDescent="0.35">
      <c r="B820" s="56"/>
    </row>
    <row r="821" spans="2:2" x14ac:dyDescent="0.35">
      <c r="B821" s="56"/>
    </row>
    <row r="822" spans="2:2" x14ac:dyDescent="0.35">
      <c r="B822" s="56"/>
    </row>
    <row r="823" spans="2:2" x14ac:dyDescent="0.35">
      <c r="B823" s="56"/>
    </row>
    <row r="824" spans="2:2" x14ac:dyDescent="0.35">
      <c r="B824" s="56"/>
    </row>
    <row r="825" spans="2:2" x14ac:dyDescent="0.35">
      <c r="B825" s="56"/>
    </row>
    <row r="826" spans="2:2" x14ac:dyDescent="0.35">
      <c r="B826" s="56"/>
    </row>
    <row r="827" spans="2:2" x14ac:dyDescent="0.35">
      <c r="B827" s="56"/>
    </row>
    <row r="828" spans="2:2" x14ac:dyDescent="0.35">
      <c r="B828" s="56"/>
    </row>
    <row r="829" spans="2:2" x14ac:dyDescent="0.35">
      <c r="B829" s="56"/>
    </row>
    <row r="830" spans="2:2" x14ac:dyDescent="0.35">
      <c r="B830" s="56"/>
    </row>
    <row r="831" spans="2:2" x14ac:dyDescent="0.35">
      <c r="B831" s="56"/>
    </row>
    <row r="832" spans="2:2" x14ac:dyDescent="0.35">
      <c r="B832" s="56"/>
    </row>
    <row r="833" spans="2:2" x14ac:dyDescent="0.35">
      <c r="B833" s="56"/>
    </row>
    <row r="834" spans="2:2" x14ac:dyDescent="0.35">
      <c r="B834" s="56"/>
    </row>
    <row r="835" spans="2:2" x14ac:dyDescent="0.35">
      <c r="B835" s="56"/>
    </row>
    <row r="836" spans="2:2" x14ac:dyDescent="0.35">
      <c r="B836" s="56"/>
    </row>
    <row r="837" spans="2:2" x14ac:dyDescent="0.35">
      <c r="B837" s="56"/>
    </row>
    <row r="838" spans="2:2" x14ac:dyDescent="0.35">
      <c r="B838" s="56"/>
    </row>
    <row r="839" spans="2:2" x14ac:dyDescent="0.35">
      <c r="B839" s="56"/>
    </row>
    <row r="840" spans="2:2" x14ac:dyDescent="0.35">
      <c r="B840" s="56"/>
    </row>
    <row r="841" spans="2:2" x14ac:dyDescent="0.35">
      <c r="B841" s="56"/>
    </row>
    <row r="842" spans="2:2" x14ac:dyDescent="0.35">
      <c r="B842" s="56"/>
    </row>
    <row r="843" spans="2:2" x14ac:dyDescent="0.35">
      <c r="B843" s="56"/>
    </row>
    <row r="844" spans="2:2" x14ac:dyDescent="0.35">
      <c r="B844" s="56"/>
    </row>
    <row r="845" spans="2:2" x14ac:dyDescent="0.35">
      <c r="B845" s="56"/>
    </row>
    <row r="846" spans="2:2" x14ac:dyDescent="0.35">
      <c r="B846" s="56"/>
    </row>
    <row r="847" spans="2:2" x14ac:dyDescent="0.35">
      <c r="B847" s="56"/>
    </row>
    <row r="848" spans="2:2" x14ac:dyDescent="0.35">
      <c r="B848" s="56"/>
    </row>
    <row r="849" spans="2:2" x14ac:dyDescent="0.35">
      <c r="B849" s="56"/>
    </row>
    <row r="850" spans="2:2" x14ac:dyDescent="0.35">
      <c r="B850" s="56"/>
    </row>
    <row r="851" spans="2:2" x14ac:dyDescent="0.35">
      <c r="B851" s="56"/>
    </row>
    <row r="852" spans="2:2" x14ac:dyDescent="0.35">
      <c r="B852" s="56"/>
    </row>
    <row r="853" spans="2:2" x14ac:dyDescent="0.35">
      <c r="B853" s="56"/>
    </row>
    <row r="854" spans="2:2" x14ac:dyDescent="0.35">
      <c r="B854" s="56"/>
    </row>
    <row r="855" spans="2:2" x14ac:dyDescent="0.35">
      <c r="B855" s="56"/>
    </row>
    <row r="856" spans="2:2" x14ac:dyDescent="0.35">
      <c r="B856" s="56"/>
    </row>
    <row r="857" spans="2:2" x14ac:dyDescent="0.35">
      <c r="B857" s="56"/>
    </row>
    <row r="858" spans="2:2" x14ac:dyDescent="0.35">
      <c r="B858" s="56"/>
    </row>
    <row r="859" spans="2:2" x14ac:dyDescent="0.35">
      <c r="B859" s="56"/>
    </row>
    <row r="860" spans="2:2" x14ac:dyDescent="0.35">
      <c r="B860" s="56"/>
    </row>
    <row r="861" spans="2:2" x14ac:dyDescent="0.35">
      <c r="B861" s="56"/>
    </row>
    <row r="862" spans="2:2" x14ac:dyDescent="0.35">
      <c r="B862" s="56"/>
    </row>
    <row r="863" spans="2:2" x14ac:dyDescent="0.35">
      <c r="B863" s="56"/>
    </row>
    <row r="864" spans="2:2" x14ac:dyDescent="0.35">
      <c r="B864" s="56"/>
    </row>
    <row r="865" spans="2:2" x14ac:dyDescent="0.35">
      <c r="B865" s="56"/>
    </row>
    <row r="866" spans="2:2" x14ac:dyDescent="0.35">
      <c r="B866" s="56"/>
    </row>
    <row r="867" spans="2:2" x14ac:dyDescent="0.35">
      <c r="B867" s="56"/>
    </row>
    <row r="868" spans="2:2" x14ac:dyDescent="0.35">
      <c r="B868" s="56"/>
    </row>
    <row r="869" spans="2:2" x14ac:dyDescent="0.35">
      <c r="B869" s="56"/>
    </row>
    <row r="870" spans="2:2" x14ac:dyDescent="0.35">
      <c r="B870" s="56"/>
    </row>
    <row r="871" spans="2:2" x14ac:dyDescent="0.35">
      <c r="B871" s="56"/>
    </row>
    <row r="872" spans="2:2" x14ac:dyDescent="0.35">
      <c r="B872" s="56"/>
    </row>
    <row r="873" spans="2:2" x14ac:dyDescent="0.35">
      <c r="B873" s="56"/>
    </row>
    <row r="874" spans="2:2" x14ac:dyDescent="0.35">
      <c r="B874" s="56"/>
    </row>
    <row r="875" spans="2:2" x14ac:dyDescent="0.35">
      <c r="B875" s="56"/>
    </row>
    <row r="876" spans="2:2" x14ac:dyDescent="0.35">
      <c r="B876" s="56"/>
    </row>
    <row r="877" spans="2:2" x14ac:dyDescent="0.35">
      <c r="B877" s="56"/>
    </row>
    <row r="878" spans="2:2" x14ac:dyDescent="0.35">
      <c r="B878" s="56"/>
    </row>
    <row r="879" spans="2:2" x14ac:dyDescent="0.35">
      <c r="B879" s="56"/>
    </row>
    <row r="880" spans="2:2" x14ac:dyDescent="0.35">
      <c r="B880" s="56"/>
    </row>
    <row r="881" spans="2:2" x14ac:dyDescent="0.35">
      <c r="B881" s="56"/>
    </row>
    <row r="882" spans="2:2" x14ac:dyDescent="0.35">
      <c r="B882" s="56"/>
    </row>
    <row r="883" spans="2:2" x14ac:dyDescent="0.35">
      <c r="B883" s="56"/>
    </row>
    <row r="884" spans="2:2" x14ac:dyDescent="0.35">
      <c r="B884" s="56"/>
    </row>
    <row r="885" spans="2:2" x14ac:dyDescent="0.35">
      <c r="B885" s="56"/>
    </row>
    <row r="886" spans="2:2" x14ac:dyDescent="0.35">
      <c r="B886" s="56"/>
    </row>
    <row r="887" spans="2:2" x14ac:dyDescent="0.35">
      <c r="B887" s="56"/>
    </row>
    <row r="888" spans="2:2" x14ac:dyDescent="0.35">
      <c r="B888" s="56"/>
    </row>
    <row r="889" spans="2:2" x14ac:dyDescent="0.35">
      <c r="B889" s="56"/>
    </row>
    <row r="890" spans="2:2" x14ac:dyDescent="0.35">
      <c r="B890" s="56"/>
    </row>
    <row r="891" spans="2:2" x14ac:dyDescent="0.35">
      <c r="B891" s="56"/>
    </row>
    <row r="892" spans="2:2" x14ac:dyDescent="0.35">
      <c r="B892" s="56"/>
    </row>
    <row r="893" spans="2:2" x14ac:dyDescent="0.35">
      <c r="B893" s="56"/>
    </row>
    <row r="894" spans="2:2" x14ac:dyDescent="0.35">
      <c r="B894" s="56"/>
    </row>
    <row r="895" spans="2:2" x14ac:dyDescent="0.35">
      <c r="B895" s="56"/>
    </row>
    <row r="896" spans="2:2" x14ac:dyDescent="0.35">
      <c r="B896" s="56"/>
    </row>
    <row r="897" spans="2:2" x14ac:dyDescent="0.35">
      <c r="B897" s="56"/>
    </row>
    <row r="898" spans="2:2" x14ac:dyDescent="0.35">
      <c r="B898" s="56"/>
    </row>
    <row r="899" spans="2:2" x14ac:dyDescent="0.35">
      <c r="B899" s="56"/>
    </row>
    <row r="900" spans="2:2" x14ac:dyDescent="0.35">
      <c r="B900" s="56"/>
    </row>
    <row r="901" spans="2:2" x14ac:dyDescent="0.35">
      <c r="B901" s="56"/>
    </row>
    <row r="902" spans="2:2" x14ac:dyDescent="0.35">
      <c r="B902" s="56"/>
    </row>
    <row r="903" spans="2:2" x14ac:dyDescent="0.35">
      <c r="B903" s="56"/>
    </row>
    <row r="904" spans="2:2" x14ac:dyDescent="0.35">
      <c r="B904" s="56"/>
    </row>
    <row r="905" spans="2:2" x14ac:dyDescent="0.35">
      <c r="B905" s="56"/>
    </row>
    <row r="906" spans="2:2" x14ac:dyDescent="0.35">
      <c r="B906" s="56"/>
    </row>
    <row r="907" spans="2:2" x14ac:dyDescent="0.35">
      <c r="B907" s="56"/>
    </row>
    <row r="908" spans="2:2" x14ac:dyDescent="0.35">
      <c r="B908" s="56"/>
    </row>
    <row r="909" spans="2:2" x14ac:dyDescent="0.35">
      <c r="B909" s="56"/>
    </row>
    <row r="910" spans="2:2" x14ac:dyDescent="0.35">
      <c r="B910" s="56"/>
    </row>
    <row r="911" spans="2:2" x14ac:dyDescent="0.35">
      <c r="B911" s="56"/>
    </row>
    <row r="912" spans="2:2" x14ac:dyDescent="0.35">
      <c r="B912" s="56"/>
    </row>
    <row r="913" spans="2:2" x14ac:dyDescent="0.35">
      <c r="B913" s="56"/>
    </row>
    <row r="914" spans="2:2" x14ac:dyDescent="0.35">
      <c r="B914" s="56"/>
    </row>
    <row r="915" spans="2:2" x14ac:dyDescent="0.35">
      <c r="B915" s="56"/>
    </row>
    <row r="916" spans="2:2" x14ac:dyDescent="0.35">
      <c r="B916" s="56"/>
    </row>
    <row r="917" spans="2:2" x14ac:dyDescent="0.35">
      <c r="B917" s="56"/>
    </row>
    <row r="918" spans="2:2" x14ac:dyDescent="0.35">
      <c r="B918" s="56"/>
    </row>
    <row r="919" spans="2:2" x14ac:dyDescent="0.35">
      <c r="B919" s="56"/>
    </row>
    <row r="920" spans="2:2" x14ac:dyDescent="0.35">
      <c r="B920" s="56"/>
    </row>
    <row r="921" spans="2:2" x14ac:dyDescent="0.35">
      <c r="B921" s="56"/>
    </row>
    <row r="922" spans="2:2" x14ac:dyDescent="0.35">
      <c r="B922" s="56"/>
    </row>
    <row r="923" spans="2:2" x14ac:dyDescent="0.35">
      <c r="B923" s="56"/>
    </row>
    <row r="924" spans="2:2" x14ac:dyDescent="0.35">
      <c r="B924" s="56"/>
    </row>
    <row r="925" spans="2:2" x14ac:dyDescent="0.35">
      <c r="B925" s="56"/>
    </row>
    <row r="926" spans="2:2" x14ac:dyDescent="0.35">
      <c r="B926" s="56"/>
    </row>
    <row r="927" spans="2:2" x14ac:dyDescent="0.35">
      <c r="B927" s="56"/>
    </row>
    <row r="928" spans="2:2" x14ac:dyDescent="0.35">
      <c r="B928" s="56"/>
    </row>
    <row r="929" spans="2:2" x14ac:dyDescent="0.35">
      <c r="B929" s="56"/>
    </row>
    <row r="930" spans="2:2" x14ac:dyDescent="0.35">
      <c r="B930" s="56"/>
    </row>
    <row r="931" spans="2:2" x14ac:dyDescent="0.35">
      <c r="B931" s="56"/>
    </row>
    <row r="932" spans="2:2" x14ac:dyDescent="0.35">
      <c r="B932" s="56"/>
    </row>
    <row r="933" spans="2:2" x14ac:dyDescent="0.35">
      <c r="B933" s="56"/>
    </row>
    <row r="934" spans="2:2" x14ac:dyDescent="0.35">
      <c r="B934" s="56"/>
    </row>
    <row r="935" spans="2:2" x14ac:dyDescent="0.35">
      <c r="B935" s="56"/>
    </row>
    <row r="936" spans="2:2" x14ac:dyDescent="0.35">
      <c r="B936" s="56"/>
    </row>
    <row r="937" spans="2:2" x14ac:dyDescent="0.35">
      <c r="B937" s="56"/>
    </row>
    <row r="938" spans="2:2" x14ac:dyDescent="0.35">
      <c r="B938" s="56"/>
    </row>
    <row r="939" spans="2:2" x14ac:dyDescent="0.35">
      <c r="B939" s="56"/>
    </row>
    <row r="940" spans="2:2" x14ac:dyDescent="0.35">
      <c r="B940" s="56"/>
    </row>
    <row r="941" spans="2:2" x14ac:dyDescent="0.35">
      <c r="B941" s="56"/>
    </row>
    <row r="942" spans="2:2" x14ac:dyDescent="0.35">
      <c r="B942" s="56"/>
    </row>
    <row r="943" spans="2:2" x14ac:dyDescent="0.35">
      <c r="B943" s="56"/>
    </row>
    <row r="944" spans="2:2" x14ac:dyDescent="0.35">
      <c r="B944" s="56"/>
    </row>
    <row r="945" spans="2:2" x14ac:dyDescent="0.35">
      <c r="B945" s="56"/>
    </row>
    <row r="946" spans="2:2" x14ac:dyDescent="0.35">
      <c r="B946" s="56"/>
    </row>
    <row r="947" spans="2:2" x14ac:dyDescent="0.35">
      <c r="B947" s="56"/>
    </row>
    <row r="948" spans="2:2" x14ac:dyDescent="0.35">
      <c r="B948" s="56"/>
    </row>
    <row r="949" spans="2:2" x14ac:dyDescent="0.35">
      <c r="B949" s="56"/>
    </row>
    <row r="950" spans="2:2" x14ac:dyDescent="0.35">
      <c r="B950" s="56"/>
    </row>
    <row r="951" spans="2:2" x14ac:dyDescent="0.35">
      <c r="B951" s="56"/>
    </row>
    <row r="952" spans="2:2" x14ac:dyDescent="0.35">
      <c r="B952" s="56"/>
    </row>
    <row r="953" spans="2:2" x14ac:dyDescent="0.35">
      <c r="B953" s="56"/>
    </row>
    <row r="954" spans="2:2" x14ac:dyDescent="0.35">
      <c r="B954" s="56"/>
    </row>
    <row r="955" spans="2:2" x14ac:dyDescent="0.35">
      <c r="B955" s="56"/>
    </row>
    <row r="956" spans="2:2" x14ac:dyDescent="0.35">
      <c r="B956" s="56"/>
    </row>
    <row r="957" spans="2:2" x14ac:dyDescent="0.35">
      <c r="B957" s="56"/>
    </row>
    <row r="958" spans="2:2" x14ac:dyDescent="0.35">
      <c r="B958" s="56"/>
    </row>
    <row r="959" spans="2:2" x14ac:dyDescent="0.35">
      <c r="B959" s="56"/>
    </row>
    <row r="960" spans="2:2" x14ac:dyDescent="0.35">
      <c r="B960" s="56"/>
    </row>
    <row r="961" spans="2:2" x14ac:dyDescent="0.35">
      <c r="B961" s="56"/>
    </row>
    <row r="962" spans="2:2" x14ac:dyDescent="0.35">
      <c r="B962" s="56"/>
    </row>
    <row r="963" spans="2:2" x14ac:dyDescent="0.35">
      <c r="B963" s="56"/>
    </row>
    <row r="964" spans="2:2" x14ac:dyDescent="0.35">
      <c r="B964" s="56"/>
    </row>
    <row r="965" spans="2:2" x14ac:dyDescent="0.35">
      <c r="B965" s="56"/>
    </row>
    <row r="966" spans="2:2" x14ac:dyDescent="0.35">
      <c r="B966" s="56"/>
    </row>
    <row r="967" spans="2:2" x14ac:dyDescent="0.35">
      <c r="B967" s="56"/>
    </row>
    <row r="968" spans="2:2" x14ac:dyDescent="0.35">
      <c r="B968" s="56"/>
    </row>
    <row r="969" spans="2:2" x14ac:dyDescent="0.35">
      <c r="B969" s="56"/>
    </row>
    <row r="970" spans="2:2" x14ac:dyDescent="0.35">
      <c r="B970" s="56"/>
    </row>
    <row r="971" spans="2:2" x14ac:dyDescent="0.35">
      <c r="B971" s="56"/>
    </row>
    <row r="972" spans="2:2" x14ac:dyDescent="0.35">
      <c r="B972" s="56"/>
    </row>
    <row r="973" spans="2:2" x14ac:dyDescent="0.35">
      <c r="B973" s="56"/>
    </row>
    <row r="974" spans="2:2" x14ac:dyDescent="0.35">
      <c r="B974" s="56"/>
    </row>
    <row r="975" spans="2:2" x14ac:dyDescent="0.35">
      <c r="B975" s="56"/>
    </row>
    <row r="976" spans="2:2" x14ac:dyDescent="0.35">
      <c r="B976" s="56"/>
    </row>
    <row r="977" spans="2:2" x14ac:dyDescent="0.35">
      <c r="B977" s="56"/>
    </row>
    <row r="978" spans="2:2" x14ac:dyDescent="0.35">
      <c r="B978" s="56"/>
    </row>
    <row r="979" spans="2:2" x14ac:dyDescent="0.35">
      <c r="B979" s="56"/>
    </row>
    <row r="980" spans="2:2" x14ac:dyDescent="0.35">
      <c r="B980" s="56"/>
    </row>
    <row r="981" spans="2:2" x14ac:dyDescent="0.35">
      <c r="B981" s="56"/>
    </row>
    <row r="982" spans="2:2" x14ac:dyDescent="0.35">
      <c r="B982" s="56"/>
    </row>
    <row r="983" spans="2:2" x14ac:dyDescent="0.35">
      <c r="B983" s="56"/>
    </row>
    <row r="984" spans="2:2" x14ac:dyDescent="0.35">
      <c r="B984" s="56"/>
    </row>
    <row r="985" spans="2:2" x14ac:dyDescent="0.35">
      <c r="B985" s="56"/>
    </row>
    <row r="986" spans="2:2" x14ac:dyDescent="0.35">
      <c r="B986" s="56"/>
    </row>
    <row r="987" spans="2:2" x14ac:dyDescent="0.35">
      <c r="B987" s="56"/>
    </row>
    <row r="988" spans="2:2" x14ac:dyDescent="0.35">
      <c r="B988" s="56"/>
    </row>
    <row r="989" spans="2:2" x14ac:dyDescent="0.35">
      <c r="B989" s="56"/>
    </row>
    <row r="990" spans="2:2" x14ac:dyDescent="0.35">
      <c r="B990" s="56"/>
    </row>
    <row r="991" spans="2:2" x14ac:dyDescent="0.35">
      <c r="B991" s="56"/>
    </row>
    <row r="992" spans="2:2" x14ac:dyDescent="0.35">
      <c r="B992" s="56"/>
    </row>
    <row r="993" spans="2:2" x14ac:dyDescent="0.35">
      <c r="B993" s="56"/>
    </row>
    <row r="994" spans="2:2" x14ac:dyDescent="0.35">
      <c r="B994" s="56"/>
    </row>
    <row r="995" spans="2:2" x14ac:dyDescent="0.35">
      <c r="B995" s="56"/>
    </row>
    <row r="996" spans="2:2" x14ac:dyDescent="0.35">
      <c r="B996" s="56"/>
    </row>
    <row r="997" spans="2:2" x14ac:dyDescent="0.35">
      <c r="B997" s="56"/>
    </row>
    <row r="998" spans="2:2" x14ac:dyDescent="0.35">
      <c r="B998" s="56"/>
    </row>
    <row r="999" spans="2:2" x14ac:dyDescent="0.35">
      <c r="B999" s="56"/>
    </row>
    <row r="1000" spans="2:2" x14ac:dyDescent="0.35">
      <c r="B1000" s="56"/>
    </row>
    <row r="1001" spans="2:2" x14ac:dyDescent="0.35">
      <c r="B1001" s="56"/>
    </row>
    <row r="1002" spans="2:2" x14ac:dyDescent="0.35">
      <c r="B1002" s="56"/>
    </row>
    <row r="1003" spans="2:2" x14ac:dyDescent="0.35">
      <c r="B1003" s="56"/>
    </row>
    <row r="1004" spans="2:2" x14ac:dyDescent="0.35">
      <c r="B1004" s="56"/>
    </row>
    <row r="1005" spans="2:2" x14ac:dyDescent="0.35">
      <c r="B1005" s="56"/>
    </row>
    <row r="1006" spans="2:2" x14ac:dyDescent="0.35">
      <c r="B1006" s="56"/>
    </row>
    <row r="1007" spans="2:2" x14ac:dyDescent="0.35">
      <c r="B1007" s="56"/>
    </row>
    <row r="1008" spans="2:2" x14ac:dyDescent="0.35">
      <c r="B1008" s="56"/>
    </row>
    <row r="1009" spans="2:2" x14ac:dyDescent="0.35">
      <c r="B1009" s="56"/>
    </row>
    <row r="1010" spans="2:2" x14ac:dyDescent="0.35">
      <c r="B1010" s="56"/>
    </row>
    <row r="1011" spans="2:2" x14ac:dyDescent="0.35">
      <c r="B1011" s="56"/>
    </row>
    <row r="1012" spans="2:2" x14ac:dyDescent="0.35">
      <c r="B1012" s="56"/>
    </row>
    <row r="1013" spans="2:2" x14ac:dyDescent="0.35">
      <c r="B1013" s="56"/>
    </row>
    <row r="1014" spans="2:2" x14ac:dyDescent="0.35">
      <c r="B1014" s="56"/>
    </row>
    <row r="1015" spans="2:2" x14ac:dyDescent="0.35">
      <c r="B1015" s="56"/>
    </row>
    <row r="1016" spans="2:2" x14ac:dyDescent="0.35">
      <c r="B1016" s="56"/>
    </row>
    <row r="1017" spans="2:2" x14ac:dyDescent="0.35">
      <c r="B1017" s="56"/>
    </row>
    <row r="1018" spans="2:2" x14ac:dyDescent="0.35">
      <c r="B1018" s="56"/>
    </row>
    <row r="1019" spans="2:2" x14ac:dyDescent="0.35">
      <c r="B1019" s="56"/>
    </row>
    <row r="1020" spans="2:2" x14ac:dyDescent="0.35">
      <c r="B1020" s="56"/>
    </row>
    <row r="1021" spans="2:2" x14ac:dyDescent="0.35">
      <c r="B1021" s="56"/>
    </row>
    <row r="1022" spans="2:2" x14ac:dyDescent="0.35">
      <c r="B1022" s="56"/>
    </row>
    <row r="1023" spans="2:2" x14ac:dyDescent="0.35">
      <c r="B1023" s="56"/>
    </row>
    <row r="1024" spans="2:2" x14ac:dyDescent="0.35">
      <c r="B1024" s="56"/>
    </row>
    <row r="1025" spans="2:2" x14ac:dyDescent="0.35">
      <c r="B1025" s="56"/>
    </row>
    <row r="1026" spans="2:2" x14ac:dyDescent="0.35">
      <c r="B1026" s="56"/>
    </row>
    <row r="1027" spans="2:2" x14ac:dyDescent="0.35">
      <c r="B1027" s="56"/>
    </row>
    <row r="1028" spans="2:2" x14ac:dyDescent="0.35">
      <c r="B1028" s="56"/>
    </row>
    <row r="1029" spans="2:2" x14ac:dyDescent="0.35">
      <c r="B1029" s="56"/>
    </row>
    <row r="1030" spans="2:2" x14ac:dyDescent="0.35">
      <c r="B1030" s="56"/>
    </row>
    <row r="1031" spans="2:2" x14ac:dyDescent="0.35">
      <c r="B1031" s="56"/>
    </row>
    <row r="1032" spans="2:2" x14ac:dyDescent="0.35">
      <c r="B1032" s="56"/>
    </row>
    <row r="1033" spans="2:2" x14ac:dyDescent="0.35">
      <c r="B1033" s="56"/>
    </row>
    <row r="1034" spans="2:2" x14ac:dyDescent="0.35">
      <c r="B1034" s="56"/>
    </row>
    <row r="1035" spans="2:2" x14ac:dyDescent="0.35">
      <c r="B1035" s="56"/>
    </row>
    <row r="1036" spans="2:2" x14ac:dyDescent="0.35">
      <c r="B1036" s="56"/>
    </row>
    <row r="1037" spans="2:2" x14ac:dyDescent="0.35">
      <c r="B1037" s="56"/>
    </row>
    <row r="1038" spans="2:2" x14ac:dyDescent="0.35">
      <c r="B1038" s="56"/>
    </row>
    <row r="1039" spans="2:2" x14ac:dyDescent="0.35">
      <c r="B1039" s="56"/>
    </row>
    <row r="1040" spans="2:2" x14ac:dyDescent="0.35">
      <c r="B1040" s="56"/>
    </row>
    <row r="1041" spans="2:2" x14ac:dyDescent="0.35">
      <c r="B1041" s="56"/>
    </row>
    <row r="1042" spans="2:2" x14ac:dyDescent="0.35">
      <c r="B1042" s="56"/>
    </row>
    <row r="1043" spans="2:2" x14ac:dyDescent="0.35">
      <c r="B1043" s="56"/>
    </row>
    <row r="1044" spans="2:2" x14ac:dyDescent="0.35">
      <c r="B1044" s="56"/>
    </row>
    <row r="1045" spans="2:2" x14ac:dyDescent="0.35">
      <c r="B1045" s="56"/>
    </row>
    <row r="1046" spans="2:2" x14ac:dyDescent="0.35">
      <c r="B1046" s="56"/>
    </row>
    <row r="1047" spans="2:2" x14ac:dyDescent="0.35">
      <c r="B1047" s="56"/>
    </row>
    <row r="1048" spans="2:2" x14ac:dyDescent="0.35">
      <c r="B1048" s="56"/>
    </row>
    <row r="1049" spans="2:2" x14ac:dyDescent="0.35">
      <c r="B1049" s="56"/>
    </row>
    <row r="1050" spans="2:2" x14ac:dyDescent="0.35">
      <c r="B1050" s="56"/>
    </row>
    <row r="1051" spans="2:2" x14ac:dyDescent="0.35">
      <c r="B1051" s="56"/>
    </row>
    <row r="1052" spans="2:2" x14ac:dyDescent="0.35">
      <c r="B1052" s="56"/>
    </row>
    <row r="1053" spans="2:2" x14ac:dyDescent="0.35">
      <c r="B1053" s="56"/>
    </row>
    <row r="1054" spans="2:2" x14ac:dyDescent="0.35">
      <c r="B1054" s="56"/>
    </row>
    <row r="1055" spans="2:2" x14ac:dyDescent="0.35">
      <c r="B1055" s="56"/>
    </row>
    <row r="1056" spans="2:2" x14ac:dyDescent="0.35">
      <c r="B1056" s="56"/>
    </row>
    <row r="1057" spans="2:2" x14ac:dyDescent="0.35">
      <c r="B1057" s="56"/>
    </row>
    <row r="1058" spans="2:2" x14ac:dyDescent="0.35">
      <c r="B1058" s="56"/>
    </row>
    <row r="1059" spans="2:2" x14ac:dyDescent="0.35">
      <c r="B1059" s="56"/>
    </row>
    <row r="1060" spans="2:2" x14ac:dyDescent="0.35">
      <c r="B1060" s="56"/>
    </row>
    <row r="1061" spans="2:2" x14ac:dyDescent="0.35">
      <c r="B1061" s="56"/>
    </row>
    <row r="1062" spans="2:2" x14ac:dyDescent="0.35">
      <c r="B1062" s="56"/>
    </row>
    <row r="1063" spans="2:2" x14ac:dyDescent="0.35">
      <c r="B1063" s="56"/>
    </row>
    <row r="1064" spans="2:2" x14ac:dyDescent="0.35">
      <c r="B1064" s="56"/>
    </row>
    <row r="1065" spans="2:2" x14ac:dyDescent="0.35">
      <c r="B1065" s="56"/>
    </row>
    <row r="1066" spans="2:2" x14ac:dyDescent="0.35">
      <c r="B1066" s="56"/>
    </row>
    <row r="1067" spans="2:2" x14ac:dyDescent="0.35">
      <c r="B1067" s="56"/>
    </row>
    <row r="1068" spans="2:2" x14ac:dyDescent="0.35">
      <c r="B1068" s="56"/>
    </row>
    <row r="1069" spans="2:2" x14ac:dyDescent="0.35">
      <c r="B1069" s="56"/>
    </row>
    <row r="1070" spans="2:2" x14ac:dyDescent="0.35">
      <c r="B1070" s="56"/>
    </row>
    <row r="1071" spans="2:2" x14ac:dyDescent="0.35">
      <c r="B1071" s="56"/>
    </row>
    <row r="1072" spans="2:2" x14ac:dyDescent="0.35">
      <c r="B1072" s="56"/>
    </row>
    <row r="1073" spans="2:2" x14ac:dyDescent="0.35">
      <c r="B1073" s="56"/>
    </row>
    <row r="1074" spans="2:2" x14ac:dyDescent="0.35">
      <c r="B1074" s="56"/>
    </row>
    <row r="1075" spans="2:2" x14ac:dyDescent="0.35">
      <c r="B1075" s="56"/>
    </row>
    <row r="1076" spans="2:2" x14ac:dyDescent="0.35">
      <c r="B1076" s="56"/>
    </row>
    <row r="1077" spans="2:2" x14ac:dyDescent="0.35">
      <c r="B1077" s="56"/>
    </row>
    <row r="1078" spans="2:2" x14ac:dyDescent="0.35">
      <c r="B1078" s="56"/>
    </row>
    <row r="1079" spans="2:2" x14ac:dyDescent="0.35">
      <c r="B1079" s="56"/>
    </row>
    <row r="1080" spans="2:2" x14ac:dyDescent="0.35">
      <c r="B1080" s="56"/>
    </row>
    <row r="1081" spans="2:2" x14ac:dyDescent="0.35">
      <c r="B1081" s="56"/>
    </row>
    <row r="1082" spans="2:2" x14ac:dyDescent="0.35">
      <c r="B1082" s="56"/>
    </row>
    <row r="1083" spans="2:2" x14ac:dyDescent="0.35">
      <c r="B1083" s="56"/>
    </row>
    <row r="1084" spans="2:2" x14ac:dyDescent="0.35">
      <c r="B1084" s="56"/>
    </row>
    <row r="1085" spans="2:2" x14ac:dyDescent="0.35">
      <c r="B1085" s="56"/>
    </row>
    <row r="1086" spans="2:2" x14ac:dyDescent="0.35">
      <c r="B1086" s="56"/>
    </row>
    <row r="1087" spans="2:2" x14ac:dyDescent="0.35">
      <c r="B1087" s="56"/>
    </row>
    <row r="1088" spans="2:2" x14ac:dyDescent="0.35">
      <c r="B1088" s="56"/>
    </row>
    <row r="1089" spans="2:2" x14ac:dyDescent="0.35">
      <c r="B1089" s="56"/>
    </row>
    <row r="1090" spans="2:2" x14ac:dyDescent="0.35">
      <c r="B1090" s="56"/>
    </row>
    <row r="1091" spans="2:2" x14ac:dyDescent="0.35">
      <c r="B1091" s="56"/>
    </row>
    <row r="1092" spans="2:2" x14ac:dyDescent="0.35">
      <c r="B1092" s="56"/>
    </row>
    <row r="1093" spans="2:2" x14ac:dyDescent="0.35">
      <c r="B1093" s="56"/>
    </row>
    <row r="1094" spans="2:2" x14ac:dyDescent="0.35">
      <c r="B1094" s="56"/>
    </row>
    <row r="1095" spans="2:2" x14ac:dyDescent="0.35">
      <c r="B1095" s="56"/>
    </row>
    <row r="1096" spans="2:2" x14ac:dyDescent="0.35">
      <c r="B1096" s="56"/>
    </row>
    <row r="1097" spans="2:2" x14ac:dyDescent="0.35">
      <c r="B1097" s="56"/>
    </row>
    <row r="1098" spans="2:2" x14ac:dyDescent="0.35">
      <c r="B1098" s="56"/>
    </row>
    <row r="1099" spans="2:2" x14ac:dyDescent="0.35">
      <c r="B1099" s="56"/>
    </row>
    <row r="1100" spans="2:2" x14ac:dyDescent="0.35">
      <c r="B1100" s="56"/>
    </row>
    <row r="1101" spans="2:2" x14ac:dyDescent="0.35">
      <c r="B1101" s="56"/>
    </row>
    <row r="1102" spans="2:2" x14ac:dyDescent="0.35">
      <c r="B1102" s="56"/>
    </row>
    <row r="1103" spans="2:2" x14ac:dyDescent="0.35">
      <c r="B1103" s="56"/>
    </row>
    <row r="1104" spans="2:2" x14ac:dyDescent="0.35">
      <c r="B1104" s="56"/>
    </row>
    <row r="1105" spans="2:2" x14ac:dyDescent="0.35">
      <c r="B1105" s="56"/>
    </row>
    <row r="1106" spans="2:2" x14ac:dyDescent="0.35">
      <c r="B1106" s="56"/>
    </row>
    <row r="1107" spans="2:2" x14ac:dyDescent="0.35">
      <c r="B1107" s="56"/>
    </row>
    <row r="1108" spans="2:2" x14ac:dyDescent="0.35">
      <c r="B1108" s="56"/>
    </row>
    <row r="1109" spans="2:2" x14ac:dyDescent="0.35">
      <c r="B1109" s="56"/>
    </row>
    <row r="1110" spans="2:2" x14ac:dyDescent="0.35">
      <c r="B1110" s="56"/>
    </row>
    <row r="1111" spans="2:2" x14ac:dyDescent="0.35">
      <c r="B1111" s="56"/>
    </row>
    <row r="1112" spans="2:2" x14ac:dyDescent="0.35">
      <c r="B1112" s="56"/>
    </row>
    <row r="1113" spans="2:2" x14ac:dyDescent="0.35">
      <c r="B1113" s="56"/>
    </row>
    <row r="1114" spans="2:2" x14ac:dyDescent="0.35">
      <c r="B1114" s="56"/>
    </row>
    <row r="1115" spans="2:2" x14ac:dyDescent="0.35">
      <c r="B1115" s="56"/>
    </row>
    <row r="1116" spans="2:2" x14ac:dyDescent="0.35">
      <c r="B1116" s="56"/>
    </row>
    <row r="1117" spans="2:2" x14ac:dyDescent="0.35">
      <c r="B1117" s="56"/>
    </row>
    <row r="1118" spans="2:2" x14ac:dyDescent="0.35">
      <c r="B1118" s="56"/>
    </row>
    <row r="1119" spans="2:2" x14ac:dyDescent="0.35">
      <c r="B1119" s="56"/>
    </row>
    <row r="1120" spans="2:2" x14ac:dyDescent="0.35">
      <c r="B1120" s="56"/>
    </row>
    <row r="1121" spans="2:2" x14ac:dyDescent="0.35">
      <c r="B1121" s="56"/>
    </row>
    <row r="1122" spans="2:2" x14ac:dyDescent="0.35">
      <c r="B1122" s="56"/>
    </row>
    <row r="1123" spans="2:2" x14ac:dyDescent="0.35">
      <c r="B1123" s="56"/>
    </row>
    <row r="1124" spans="2:2" x14ac:dyDescent="0.35">
      <c r="B1124" s="56"/>
    </row>
    <row r="1125" spans="2:2" x14ac:dyDescent="0.35">
      <c r="B1125" s="56"/>
    </row>
    <row r="1126" spans="2:2" x14ac:dyDescent="0.35">
      <c r="B1126" s="56"/>
    </row>
    <row r="1127" spans="2:2" x14ac:dyDescent="0.35">
      <c r="B1127" s="56"/>
    </row>
    <row r="1128" spans="2:2" x14ac:dyDescent="0.35">
      <c r="B1128" s="56"/>
    </row>
    <row r="1129" spans="2:2" x14ac:dyDescent="0.35">
      <c r="B1129" s="56"/>
    </row>
    <row r="1130" spans="2:2" x14ac:dyDescent="0.35">
      <c r="B1130" s="56"/>
    </row>
    <row r="1131" spans="2:2" x14ac:dyDescent="0.35">
      <c r="B1131" s="56"/>
    </row>
    <row r="1132" spans="2:2" x14ac:dyDescent="0.35">
      <c r="B1132" s="56"/>
    </row>
    <row r="1133" spans="2:2" x14ac:dyDescent="0.35">
      <c r="B1133" s="56"/>
    </row>
    <row r="1134" spans="2:2" x14ac:dyDescent="0.35">
      <c r="B1134" s="56"/>
    </row>
    <row r="1135" spans="2:2" x14ac:dyDescent="0.35">
      <c r="B1135" s="56"/>
    </row>
    <row r="1136" spans="2:2" x14ac:dyDescent="0.35">
      <c r="B1136" s="56"/>
    </row>
    <row r="1137" spans="2:2" x14ac:dyDescent="0.35">
      <c r="B1137" s="56"/>
    </row>
    <row r="1138" spans="2:2" x14ac:dyDescent="0.35">
      <c r="B1138" s="56"/>
    </row>
    <row r="1139" spans="2:2" x14ac:dyDescent="0.35">
      <c r="B1139" s="56"/>
    </row>
    <row r="1140" spans="2:2" x14ac:dyDescent="0.35">
      <c r="B1140" s="56"/>
    </row>
    <row r="1141" spans="2:2" x14ac:dyDescent="0.35">
      <c r="B1141" s="56"/>
    </row>
    <row r="1142" spans="2:2" x14ac:dyDescent="0.35">
      <c r="B1142" s="56"/>
    </row>
    <row r="1143" spans="2:2" x14ac:dyDescent="0.35">
      <c r="B1143" s="56"/>
    </row>
    <row r="1144" spans="2:2" x14ac:dyDescent="0.35">
      <c r="B1144" s="56"/>
    </row>
    <row r="1145" spans="2:2" x14ac:dyDescent="0.35">
      <c r="B1145" s="56"/>
    </row>
    <row r="1146" spans="2:2" x14ac:dyDescent="0.35">
      <c r="B1146" s="56"/>
    </row>
    <row r="1147" spans="2:2" x14ac:dyDescent="0.35">
      <c r="B1147" s="56"/>
    </row>
    <row r="1148" spans="2:2" x14ac:dyDescent="0.35">
      <c r="B1148" s="56"/>
    </row>
    <row r="1149" spans="2:2" x14ac:dyDescent="0.35">
      <c r="B1149" s="56"/>
    </row>
    <row r="1150" spans="2:2" x14ac:dyDescent="0.35">
      <c r="B1150" s="56"/>
    </row>
    <row r="1151" spans="2:2" x14ac:dyDescent="0.35">
      <c r="B1151" s="56"/>
    </row>
    <row r="1152" spans="2:2" x14ac:dyDescent="0.35">
      <c r="B1152" s="56"/>
    </row>
    <row r="1153" spans="2:2" x14ac:dyDescent="0.35">
      <c r="B1153" s="56"/>
    </row>
    <row r="1154" spans="2:2" x14ac:dyDescent="0.35">
      <c r="B1154" s="56"/>
    </row>
    <row r="1155" spans="2:2" x14ac:dyDescent="0.35">
      <c r="B1155" s="56"/>
    </row>
    <row r="1156" spans="2:2" x14ac:dyDescent="0.35">
      <c r="B1156" s="56"/>
    </row>
    <row r="1157" spans="2:2" x14ac:dyDescent="0.35">
      <c r="B1157" s="56"/>
    </row>
    <row r="1158" spans="2:2" x14ac:dyDescent="0.35">
      <c r="B1158" s="56"/>
    </row>
    <row r="1159" spans="2:2" x14ac:dyDescent="0.35">
      <c r="B1159" s="56"/>
    </row>
    <row r="1160" spans="2:2" x14ac:dyDescent="0.35">
      <c r="B1160" s="56"/>
    </row>
    <row r="1161" spans="2:2" x14ac:dyDescent="0.35">
      <c r="B1161" s="56"/>
    </row>
    <row r="1162" spans="2:2" x14ac:dyDescent="0.35">
      <c r="B1162" s="56"/>
    </row>
    <row r="1163" spans="2:2" x14ac:dyDescent="0.35">
      <c r="B1163" s="56"/>
    </row>
    <row r="1164" spans="2:2" x14ac:dyDescent="0.35">
      <c r="B1164" s="56"/>
    </row>
    <row r="1165" spans="2:2" x14ac:dyDescent="0.35">
      <c r="B1165" s="56"/>
    </row>
    <row r="1166" spans="2:2" x14ac:dyDescent="0.35">
      <c r="B1166" s="56"/>
    </row>
    <row r="1167" spans="2:2" x14ac:dyDescent="0.35">
      <c r="B1167" s="56"/>
    </row>
    <row r="1168" spans="2:2" x14ac:dyDescent="0.35">
      <c r="B1168" s="56"/>
    </row>
    <row r="1169" spans="2:2" x14ac:dyDescent="0.35">
      <c r="B1169" s="56"/>
    </row>
    <row r="1170" spans="2:2" x14ac:dyDescent="0.35">
      <c r="B1170" s="56"/>
    </row>
    <row r="1171" spans="2:2" x14ac:dyDescent="0.35">
      <c r="B1171" s="56"/>
    </row>
    <row r="1172" spans="2:2" x14ac:dyDescent="0.35">
      <c r="B1172" s="56"/>
    </row>
    <row r="1173" spans="2:2" x14ac:dyDescent="0.35">
      <c r="B1173" s="56"/>
    </row>
    <row r="1174" spans="2:2" x14ac:dyDescent="0.35">
      <c r="B1174" s="56"/>
    </row>
    <row r="1175" spans="2:2" x14ac:dyDescent="0.35">
      <c r="B1175" s="56"/>
    </row>
    <row r="1176" spans="2:2" x14ac:dyDescent="0.35">
      <c r="B1176" s="56"/>
    </row>
    <row r="1177" spans="2:2" x14ac:dyDescent="0.35">
      <c r="B1177" s="56"/>
    </row>
    <row r="1178" spans="2:2" x14ac:dyDescent="0.35">
      <c r="B1178" s="56"/>
    </row>
    <row r="1179" spans="2:2" x14ac:dyDescent="0.35">
      <c r="B1179" s="56"/>
    </row>
    <row r="1180" spans="2:2" x14ac:dyDescent="0.35">
      <c r="B1180" s="56"/>
    </row>
    <row r="1181" spans="2:2" x14ac:dyDescent="0.35">
      <c r="B1181" s="56"/>
    </row>
    <row r="1182" spans="2:2" x14ac:dyDescent="0.35">
      <c r="B1182" s="56"/>
    </row>
    <row r="1183" spans="2:2" x14ac:dyDescent="0.35">
      <c r="B1183" s="56"/>
    </row>
    <row r="1184" spans="2:2" x14ac:dyDescent="0.35">
      <c r="B1184" s="56"/>
    </row>
    <row r="1185" spans="2:2" x14ac:dyDescent="0.35">
      <c r="B1185" s="56"/>
    </row>
    <row r="1186" spans="2:2" x14ac:dyDescent="0.35">
      <c r="B1186" s="56"/>
    </row>
    <row r="1187" spans="2:2" x14ac:dyDescent="0.35">
      <c r="B1187" s="56"/>
    </row>
    <row r="1188" spans="2:2" x14ac:dyDescent="0.35">
      <c r="B1188" s="56"/>
    </row>
    <row r="1189" spans="2:2" x14ac:dyDescent="0.35">
      <c r="B1189" s="56"/>
    </row>
    <row r="1190" spans="2:2" x14ac:dyDescent="0.35">
      <c r="B1190" s="56"/>
    </row>
    <row r="1191" spans="2:2" x14ac:dyDescent="0.35">
      <c r="B1191" s="56"/>
    </row>
    <row r="1192" spans="2:2" x14ac:dyDescent="0.35">
      <c r="B1192" s="56"/>
    </row>
    <row r="1193" spans="2:2" x14ac:dyDescent="0.35">
      <c r="B1193" s="56"/>
    </row>
    <row r="1194" spans="2:2" x14ac:dyDescent="0.35">
      <c r="B1194" s="56"/>
    </row>
    <row r="1195" spans="2:2" x14ac:dyDescent="0.35">
      <c r="B1195" s="56"/>
    </row>
    <row r="1196" spans="2:2" x14ac:dyDescent="0.35">
      <c r="B1196" s="56"/>
    </row>
    <row r="1197" spans="2:2" x14ac:dyDescent="0.35">
      <c r="B1197" s="56"/>
    </row>
    <row r="1198" spans="2:2" x14ac:dyDescent="0.35">
      <c r="B1198" s="56"/>
    </row>
    <row r="1199" spans="2:2" x14ac:dyDescent="0.35">
      <c r="B1199" s="56"/>
    </row>
    <row r="1200" spans="2:2" x14ac:dyDescent="0.35">
      <c r="B1200" s="56"/>
    </row>
    <row r="1201" spans="2:2" x14ac:dyDescent="0.35">
      <c r="B1201" s="56"/>
    </row>
    <row r="1202" spans="2:2" x14ac:dyDescent="0.35">
      <c r="B1202" s="56"/>
    </row>
    <row r="1203" spans="2:2" x14ac:dyDescent="0.35">
      <c r="B1203" s="56"/>
    </row>
    <row r="1204" spans="2:2" x14ac:dyDescent="0.35">
      <c r="B1204" s="56"/>
    </row>
    <row r="1205" spans="2:2" x14ac:dyDescent="0.35">
      <c r="B1205" s="56"/>
    </row>
    <row r="1206" spans="2:2" x14ac:dyDescent="0.35">
      <c r="B1206" s="56"/>
    </row>
    <row r="1207" spans="2:2" x14ac:dyDescent="0.35">
      <c r="B1207" s="56"/>
    </row>
    <row r="1208" spans="2:2" x14ac:dyDescent="0.35">
      <c r="B1208" s="56"/>
    </row>
    <row r="1209" spans="2:2" x14ac:dyDescent="0.35">
      <c r="B1209" s="56"/>
    </row>
    <row r="1210" spans="2:2" x14ac:dyDescent="0.35">
      <c r="B1210" s="56"/>
    </row>
    <row r="1211" spans="2:2" x14ac:dyDescent="0.35">
      <c r="B1211" s="56"/>
    </row>
    <row r="1212" spans="2:2" x14ac:dyDescent="0.35">
      <c r="B1212" s="56"/>
    </row>
    <row r="1213" spans="2:2" x14ac:dyDescent="0.35">
      <c r="B1213" s="56"/>
    </row>
    <row r="1214" spans="2:2" x14ac:dyDescent="0.35">
      <c r="B1214" s="56"/>
    </row>
    <row r="1215" spans="2:2" x14ac:dyDescent="0.35">
      <c r="B1215" s="56"/>
    </row>
    <row r="1216" spans="2:2" x14ac:dyDescent="0.35">
      <c r="B1216" s="56"/>
    </row>
    <row r="1217" spans="2:2" x14ac:dyDescent="0.35">
      <c r="B1217" s="56"/>
    </row>
    <row r="1218" spans="2:2" x14ac:dyDescent="0.35">
      <c r="B1218" s="56"/>
    </row>
    <row r="1219" spans="2:2" x14ac:dyDescent="0.35">
      <c r="B1219" s="56"/>
    </row>
    <row r="1220" spans="2:2" x14ac:dyDescent="0.35">
      <c r="B1220" s="56"/>
    </row>
    <row r="1221" spans="2:2" x14ac:dyDescent="0.35">
      <c r="B1221" s="56"/>
    </row>
    <row r="1222" spans="2:2" x14ac:dyDescent="0.35">
      <c r="B1222" s="56"/>
    </row>
    <row r="1223" spans="2:2" x14ac:dyDescent="0.35">
      <c r="B1223" s="56"/>
    </row>
    <row r="1224" spans="2:2" x14ac:dyDescent="0.35">
      <c r="B1224" s="56"/>
    </row>
    <row r="1225" spans="2:2" x14ac:dyDescent="0.35">
      <c r="B1225" s="56"/>
    </row>
    <row r="1226" spans="2:2" x14ac:dyDescent="0.35">
      <c r="B1226" s="56"/>
    </row>
    <row r="1227" spans="2:2" x14ac:dyDescent="0.35">
      <c r="B1227" s="56"/>
    </row>
    <row r="1228" spans="2:2" x14ac:dyDescent="0.35">
      <c r="B1228" s="56"/>
    </row>
    <row r="1229" spans="2:2" x14ac:dyDescent="0.35">
      <c r="B1229" s="56"/>
    </row>
    <row r="1230" spans="2:2" x14ac:dyDescent="0.35">
      <c r="B1230" s="56"/>
    </row>
    <row r="1231" spans="2:2" x14ac:dyDescent="0.35">
      <c r="B1231" s="56"/>
    </row>
    <row r="1232" spans="2:2" x14ac:dyDescent="0.35">
      <c r="B1232" s="56"/>
    </row>
    <row r="1233" spans="2:2" x14ac:dyDescent="0.35">
      <c r="B1233" s="56"/>
    </row>
    <row r="1234" spans="2:2" x14ac:dyDescent="0.35">
      <c r="B1234" s="56"/>
    </row>
    <row r="1235" spans="2:2" x14ac:dyDescent="0.35">
      <c r="B1235" s="56"/>
    </row>
    <row r="1236" spans="2:2" x14ac:dyDescent="0.35">
      <c r="B1236" s="56"/>
    </row>
    <row r="1237" spans="2:2" x14ac:dyDescent="0.35">
      <c r="B1237" s="56"/>
    </row>
    <row r="1238" spans="2:2" x14ac:dyDescent="0.35">
      <c r="B1238" s="56"/>
    </row>
    <row r="1239" spans="2:2" x14ac:dyDescent="0.35">
      <c r="B1239" s="56"/>
    </row>
    <row r="1240" spans="2:2" x14ac:dyDescent="0.35">
      <c r="B1240" s="56"/>
    </row>
    <row r="1241" spans="2:2" x14ac:dyDescent="0.35">
      <c r="B1241" s="56"/>
    </row>
    <row r="1242" spans="2:2" x14ac:dyDescent="0.35">
      <c r="B1242" s="56"/>
    </row>
    <row r="1243" spans="2:2" x14ac:dyDescent="0.35">
      <c r="B1243" s="56"/>
    </row>
    <row r="1244" spans="2:2" x14ac:dyDescent="0.35">
      <c r="B1244" s="56"/>
    </row>
    <row r="1245" spans="2:2" x14ac:dyDescent="0.35">
      <c r="B1245" s="56"/>
    </row>
    <row r="1246" spans="2:2" x14ac:dyDescent="0.35">
      <c r="B1246" s="56"/>
    </row>
    <row r="1247" spans="2:2" x14ac:dyDescent="0.35">
      <c r="B1247" s="56"/>
    </row>
    <row r="1248" spans="2:2" x14ac:dyDescent="0.35">
      <c r="B1248" s="56"/>
    </row>
    <row r="1249" spans="2:2" x14ac:dyDescent="0.35">
      <c r="B1249" s="56"/>
    </row>
    <row r="1250" spans="2:2" x14ac:dyDescent="0.35">
      <c r="B1250" s="56"/>
    </row>
    <row r="1251" spans="2:2" x14ac:dyDescent="0.35">
      <c r="B1251" s="56"/>
    </row>
    <row r="1252" spans="2:2" x14ac:dyDescent="0.35">
      <c r="B1252" s="56"/>
    </row>
    <row r="1253" spans="2:2" x14ac:dyDescent="0.35">
      <c r="B1253" s="56"/>
    </row>
    <row r="1254" spans="2:2" x14ac:dyDescent="0.35">
      <c r="B1254" s="56"/>
    </row>
    <row r="1255" spans="2:2" x14ac:dyDescent="0.35">
      <c r="B1255" s="56"/>
    </row>
    <row r="1256" spans="2:2" x14ac:dyDescent="0.35">
      <c r="B1256" s="56"/>
    </row>
    <row r="1257" spans="2:2" x14ac:dyDescent="0.35">
      <c r="B1257" s="56"/>
    </row>
    <row r="1258" spans="2:2" x14ac:dyDescent="0.35">
      <c r="B1258" s="56"/>
    </row>
    <row r="1259" spans="2:2" x14ac:dyDescent="0.35">
      <c r="B1259" s="56"/>
    </row>
    <row r="1260" spans="2:2" x14ac:dyDescent="0.35">
      <c r="B1260" s="56"/>
    </row>
    <row r="1261" spans="2:2" x14ac:dyDescent="0.35">
      <c r="B1261" s="56"/>
    </row>
    <row r="1262" spans="2:2" x14ac:dyDescent="0.35">
      <c r="B1262" s="56"/>
    </row>
    <row r="1263" spans="2:2" x14ac:dyDescent="0.35">
      <c r="B1263" s="56"/>
    </row>
    <row r="1264" spans="2:2" x14ac:dyDescent="0.35">
      <c r="B1264" s="56"/>
    </row>
    <row r="1265" spans="2:2" x14ac:dyDescent="0.35">
      <c r="B1265" s="56"/>
    </row>
    <row r="1266" spans="2:2" x14ac:dyDescent="0.35">
      <c r="B1266" s="56"/>
    </row>
    <row r="1267" spans="2:2" x14ac:dyDescent="0.35">
      <c r="B1267" s="56"/>
    </row>
    <row r="1268" spans="2:2" x14ac:dyDescent="0.35">
      <c r="B1268" s="56"/>
    </row>
    <row r="1269" spans="2:2" x14ac:dyDescent="0.35">
      <c r="B1269" s="56"/>
    </row>
    <row r="1270" spans="2:2" x14ac:dyDescent="0.35">
      <c r="B1270" s="56"/>
    </row>
    <row r="1271" spans="2:2" x14ac:dyDescent="0.35">
      <c r="B1271" s="56"/>
    </row>
    <row r="1272" spans="2:2" x14ac:dyDescent="0.35">
      <c r="B1272" s="56"/>
    </row>
    <row r="1273" spans="2:2" x14ac:dyDescent="0.35">
      <c r="B1273" s="56"/>
    </row>
    <row r="1274" spans="2:2" x14ac:dyDescent="0.35">
      <c r="B1274" s="56"/>
    </row>
    <row r="1275" spans="2:2" x14ac:dyDescent="0.35">
      <c r="B1275" s="56"/>
    </row>
    <row r="1276" spans="2:2" x14ac:dyDescent="0.35">
      <c r="B1276" s="56"/>
    </row>
    <row r="1277" spans="2:2" x14ac:dyDescent="0.35">
      <c r="B1277" s="56"/>
    </row>
    <row r="1278" spans="2:2" x14ac:dyDescent="0.35">
      <c r="B1278" s="56"/>
    </row>
    <row r="1279" spans="2:2" x14ac:dyDescent="0.35">
      <c r="B1279" s="56"/>
    </row>
    <row r="1280" spans="2:2" x14ac:dyDescent="0.35">
      <c r="B1280" s="56"/>
    </row>
    <row r="1281" spans="2:2" x14ac:dyDescent="0.35">
      <c r="B1281" s="56"/>
    </row>
    <row r="1282" spans="2:2" x14ac:dyDescent="0.35">
      <c r="B1282" s="56"/>
    </row>
    <row r="1283" spans="2:2" x14ac:dyDescent="0.35">
      <c r="B1283" s="56"/>
    </row>
    <row r="1284" spans="2:2" x14ac:dyDescent="0.35">
      <c r="B1284" s="56"/>
    </row>
    <row r="1285" spans="2:2" x14ac:dyDescent="0.35">
      <c r="B1285" s="56"/>
    </row>
    <row r="1286" spans="2:2" x14ac:dyDescent="0.35">
      <c r="B1286" s="56"/>
    </row>
    <row r="1287" spans="2:2" x14ac:dyDescent="0.35">
      <c r="B1287" s="56"/>
    </row>
    <row r="1288" spans="2:2" x14ac:dyDescent="0.35">
      <c r="B1288" s="56"/>
    </row>
    <row r="1289" spans="2:2" x14ac:dyDescent="0.35">
      <c r="B1289" s="56"/>
    </row>
    <row r="1290" spans="2:2" x14ac:dyDescent="0.35">
      <c r="B1290" s="56"/>
    </row>
    <row r="1291" spans="2:2" x14ac:dyDescent="0.35">
      <c r="B1291" s="56"/>
    </row>
    <row r="1292" spans="2:2" x14ac:dyDescent="0.35">
      <c r="B1292" s="56"/>
    </row>
    <row r="1293" spans="2:2" x14ac:dyDescent="0.35">
      <c r="B1293" s="56"/>
    </row>
    <row r="1294" spans="2:2" x14ac:dyDescent="0.35">
      <c r="B1294" s="56"/>
    </row>
    <row r="1295" spans="2:2" x14ac:dyDescent="0.35">
      <c r="B1295" s="56"/>
    </row>
    <row r="1296" spans="2:2" x14ac:dyDescent="0.35">
      <c r="B1296" s="56"/>
    </row>
    <row r="1297" spans="2:2" x14ac:dyDescent="0.35">
      <c r="B1297" s="56"/>
    </row>
    <row r="1298" spans="2:2" x14ac:dyDescent="0.35">
      <c r="B1298" s="56"/>
    </row>
    <row r="1299" spans="2:2" x14ac:dyDescent="0.35">
      <c r="B1299" s="56"/>
    </row>
    <row r="1300" spans="2:2" x14ac:dyDescent="0.35">
      <c r="B1300" s="56"/>
    </row>
    <row r="1301" spans="2:2" x14ac:dyDescent="0.35">
      <c r="B1301" s="56"/>
    </row>
    <row r="1302" spans="2:2" x14ac:dyDescent="0.35">
      <c r="B1302" s="56"/>
    </row>
    <row r="1303" spans="2:2" x14ac:dyDescent="0.35">
      <c r="B1303" s="56"/>
    </row>
    <row r="1304" spans="2:2" x14ac:dyDescent="0.35">
      <c r="B1304" s="56"/>
    </row>
    <row r="1305" spans="2:2" x14ac:dyDescent="0.35">
      <c r="B1305" s="56"/>
    </row>
    <row r="1306" spans="2:2" x14ac:dyDescent="0.35">
      <c r="B1306" s="56"/>
    </row>
    <row r="1307" spans="2:2" x14ac:dyDescent="0.35">
      <c r="B1307" s="56"/>
    </row>
    <row r="1308" spans="2:2" x14ac:dyDescent="0.35">
      <c r="B1308" s="56"/>
    </row>
    <row r="1309" spans="2:2" x14ac:dyDescent="0.35">
      <c r="B1309" s="56"/>
    </row>
    <row r="1310" spans="2:2" x14ac:dyDescent="0.35">
      <c r="B1310" s="56"/>
    </row>
    <row r="1311" spans="2:2" x14ac:dyDescent="0.35">
      <c r="B1311" s="56"/>
    </row>
    <row r="1312" spans="2:2" x14ac:dyDescent="0.35">
      <c r="B1312" s="56"/>
    </row>
    <row r="1313" spans="2:2" x14ac:dyDescent="0.35">
      <c r="B1313" s="56"/>
    </row>
    <row r="1314" spans="2:2" x14ac:dyDescent="0.35">
      <c r="B1314" s="56"/>
    </row>
    <row r="1315" spans="2:2" x14ac:dyDescent="0.35">
      <c r="B1315" s="56"/>
    </row>
    <row r="1316" spans="2:2" x14ac:dyDescent="0.35">
      <c r="B1316" s="56"/>
    </row>
    <row r="1317" spans="2:2" x14ac:dyDescent="0.35">
      <c r="B1317" s="56"/>
    </row>
    <row r="1318" spans="2:2" x14ac:dyDescent="0.35">
      <c r="B1318" s="56"/>
    </row>
    <row r="1319" spans="2:2" x14ac:dyDescent="0.35">
      <c r="B1319" s="56"/>
    </row>
    <row r="1320" spans="2:2" x14ac:dyDescent="0.35">
      <c r="B1320" s="56"/>
    </row>
    <row r="1321" spans="2:2" x14ac:dyDescent="0.35">
      <c r="B1321" s="56"/>
    </row>
    <row r="1322" spans="2:2" x14ac:dyDescent="0.35">
      <c r="B1322" s="56"/>
    </row>
    <row r="1323" spans="2:2" x14ac:dyDescent="0.35">
      <c r="B1323" s="56"/>
    </row>
    <row r="1324" spans="2:2" x14ac:dyDescent="0.35">
      <c r="B1324" s="56"/>
    </row>
    <row r="1325" spans="2:2" x14ac:dyDescent="0.35">
      <c r="B1325" s="56"/>
    </row>
    <row r="1326" spans="2:2" x14ac:dyDescent="0.35">
      <c r="B1326" s="56"/>
    </row>
    <row r="1327" spans="2:2" x14ac:dyDescent="0.35">
      <c r="B1327" s="56"/>
    </row>
    <row r="1328" spans="2:2" x14ac:dyDescent="0.35">
      <c r="B1328" s="56"/>
    </row>
    <row r="1329" spans="2:2" x14ac:dyDescent="0.35">
      <c r="B1329" s="56"/>
    </row>
    <row r="1330" spans="2:2" x14ac:dyDescent="0.35">
      <c r="B1330" s="56"/>
    </row>
    <row r="1331" spans="2:2" x14ac:dyDescent="0.35">
      <c r="B1331" s="56"/>
    </row>
    <row r="1332" spans="2:2" x14ac:dyDescent="0.35">
      <c r="B1332" s="56"/>
    </row>
    <row r="1333" spans="2:2" x14ac:dyDescent="0.35">
      <c r="B1333" s="56"/>
    </row>
    <row r="1334" spans="2:2" x14ac:dyDescent="0.35">
      <c r="B1334" s="56"/>
    </row>
    <row r="1335" spans="2:2" x14ac:dyDescent="0.35">
      <c r="B1335" s="56"/>
    </row>
    <row r="1336" spans="2:2" x14ac:dyDescent="0.35">
      <c r="B1336" s="56"/>
    </row>
    <row r="1337" spans="2:2" x14ac:dyDescent="0.35">
      <c r="B1337" s="56"/>
    </row>
    <row r="1338" spans="2:2" x14ac:dyDescent="0.35">
      <c r="B1338" s="56"/>
    </row>
    <row r="1339" spans="2:2" x14ac:dyDescent="0.35">
      <c r="B1339" s="56"/>
    </row>
    <row r="1340" spans="2:2" x14ac:dyDescent="0.35">
      <c r="B1340" s="56"/>
    </row>
    <row r="1341" spans="2:2" x14ac:dyDescent="0.35">
      <c r="B1341" s="56"/>
    </row>
    <row r="1342" spans="2:2" x14ac:dyDescent="0.35">
      <c r="B1342" s="56"/>
    </row>
    <row r="1343" spans="2:2" x14ac:dyDescent="0.35">
      <c r="B1343" s="56"/>
    </row>
    <row r="1344" spans="2:2" x14ac:dyDescent="0.35">
      <c r="B1344" s="56"/>
    </row>
    <row r="1345" spans="2:2" x14ac:dyDescent="0.35">
      <c r="B1345" s="56"/>
    </row>
    <row r="1346" spans="2:2" x14ac:dyDescent="0.35">
      <c r="B1346" s="56"/>
    </row>
    <row r="1347" spans="2:2" x14ac:dyDescent="0.35">
      <c r="B1347" s="56"/>
    </row>
    <row r="1348" spans="2:2" x14ac:dyDescent="0.35">
      <c r="B1348" s="56"/>
    </row>
    <row r="1349" spans="2:2" x14ac:dyDescent="0.35">
      <c r="B1349" s="56"/>
    </row>
    <row r="1350" spans="2:2" x14ac:dyDescent="0.35">
      <c r="B1350" s="56"/>
    </row>
    <row r="1351" spans="2:2" x14ac:dyDescent="0.35">
      <c r="B1351" s="56"/>
    </row>
    <row r="1352" spans="2:2" x14ac:dyDescent="0.35">
      <c r="B1352" s="56"/>
    </row>
    <row r="1353" spans="2:2" x14ac:dyDescent="0.35">
      <c r="B1353" s="56"/>
    </row>
    <row r="1354" spans="2:2" x14ac:dyDescent="0.35">
      <c r="B1354" s="56"/>
    </row>
    <row r="1355" spans="2:2" x14ac:dyDescent="0.35">
      <c r="B1355" s="56"/>
    </row>
    <row r="1356" spans="2:2" x14ac:dyDescent="0.35">
      <c r="B1356" s="56"/>
    </row>
    <row r="1357" spans="2:2" x14ac:dyDescent="0.35">
      <c r="B1357" s="56"/>
    </row>
    <row r="1358" spans="2:2" x14ac:dyDescent="0.35">
      <c r="B1358" s="56"/>
    </row>
    <row r="1359" spans="2:2" x14ac:dyDescent="0.35">
      <c r="B1359" s="56"/>
    </row>
    <row r="1360" spans="2:2" x14ac:dyDescent="0.35">
      <c r="B1360" s="56"/>
    </row>
    <row r="1361" spans="2:2" x14ac:dyDescent="0.35">
      <c r="B1361" s="56"/>
    </row>
    <row r="1362" spans="2:2" x14ac:dyDescent="0.35">
      <c r="B1362" s="56"/>
    </row>
    <row r="1363" spans="2:2" x14ac:dyDescent="0.35">
      <c r="B1363" s="56"/>
    </row>
    <row r="1364" spans="2:2" x14ac:dyDescent="0.35">
      <c r="B1364" s="56"/>
    </row>
    <row r="1365" spans="2:2" x14ac:dyDescent="0.35">
      <c r="B1365" s="56"/>
    </row>
    <row r="1366" spans="2:2" x14ac:dyDescent="0.35">
      <c r="B1366" s="56"/>
    </row>
    <row r="1367" spans="2:2" x14ac:dyDescent="0.35">
      <c r="B1367" s="56"/>
    </row>
    <row r="1368" spans="2:2" x14ac:dyDescent="0.35">
      <c r="B1368" s="56"/>
    </row>
    <row r="1369" spans="2:2" x14ac:dyDescent="0.35">
      <c r="B1369" s="56"/>
    </row>
    <row r="1370" spans="2:2" x14ac:dyDescent="0.35">
      <c r="B1370" s="56"/>
    </row>
    <row r="1371" spans="2:2" x14ac:dyDescent="0.35">
      <c r="B1371" s="56"/>
    </row>
    <row r="1372" spans="2:2" x14ac:dyDescent="0.35">
      <c r="B1372" s="56"/>
    </row>
    <row r="1373" spans="2:2" x14ac:dyDescent="0.35">
      <c r="B1373" s="56"/>
    </row>
    <row r="1374" spans="2:2" x14ac:dyDescent="0.35">
      <c r="B1374" s="56"/>
    </row>
    <row r="1529" spans="2:2" x14ac:dyDescent="0.35">
      <c r="B1529" s="56"/>
    </row>
    <row r="1530" spans="2:2" x14ac:dyDescent="0.35">
      <c r="B1530" s="56"/>
    </row>
    <row r="1531" spans="2:2" x14ac:dyDescent="0.35">
      <c r="B1531" s="56"/>
    </row>
    <row r="1532" spans="2:2" x14ac:dyDescent="0.35">
      <c r="B1532" s="56"/>
    </row>
    <row r="1533" spans="2:2" x14ac:dyDescent="0.35">
      <c r="B1533" s="56"/>
    </row>
    <row r="1534" spans="2:2" x14ac:dyDescent="0.35">
      <c r="B1534" s="56"/>
    </row>
    <row r="1535" spans="2:2" x14ac:dyDescent="0.35">
      <c r="B1535" s="56"/>
    </row>
    <row r="1536" spans="2:2" x14ac:dyDescent="0.35">
      <c r="B1536" s="56"/>
    </row>
    <row r="1537" spans="2:2" x14ac:dyDescent="0.35">
      <c r="B1537" s="56"/>
    </row>
    <row r="1538" spans="2:2" x14ac:dyDescent="0.35">
      <c r="B1538" s="56"/>
    </row>
    <row r="1539" spans="2:2" x14ac:dyDescent="0.35">
      <c r="B1539" s="56"/>
    </row>
    <row r="1540" spans="2:2" x14ac:dyDescent="0.35">
      <c r="B1540" s="56"/>
    </row>
    <row r="1541" spans="2:2" x14ac:dyDescent="0.35">
      <c r="B1541" s="56"/>
    </row>
    <row r="1542" spans="2:2" x14ac:dyDescent="0.35">
      <c r="B1542" s="56"/>
    </row>
    <row r="1543" spans="2:2" x14ac:dyDescent="0.35">
      <c r="B1543" s="56"/>
    </row>
    <row r="1544" spans="2:2" x14ac:dyDescent="0.35">
      <c r="B1544" s="56"/>
    </row>
    <row r="1545" spans="2:2" x14ac:dyDescent="0.35">
      <c r="B1545" s="56"/>
    </row>
    <row r="1546" spans="2:2" x14ac:dyDescent="0.35">
      <c r="B1546" s="56"/>
    </row>
    <row r="1547" spans="2:2" x14ac:dyDescent="0.35">
      <c r="B1547" s="56"/>
    </row>
    <row r="1548" spans="2:2" x14ac:dyDescent="0.35">
      <c r="B1548" s="56"/>
    </row>
    <row r="1549" spans="2:2" x14ac:dyDescent="0.35">
      <c r="B1549" s="56"/>
    </row>
    <row r="1550" spans="2:2" x14ac:dyDescent="0.35">
      <c r="B1550" s="56"/>
    </row>
    <row r="1551" spans="2:2" x14ac:dyDescent="0.35">
      <c r="B1551" s="56"/>
    </row>
    <row r="1552" spans="2:2" x14ac:dyDescent="0.35">
      <c r="B1552" s="56"/>
    </row>
    <row r="1553" spans="2:2" x14ac:dyDescent="0.35">
      <c r="B1553" s="56"/>
    </row>
    <row r="1554" spans="2:2" x14ac:dyDescent="0.35">
      <c r="B1554" s="56"/>
    </row>
    <row r="1555" spans="2:2" x14ac:dyDescent="0.35">
      <c r="B1555" s="56"/>
    </row>
    <row r="1556" spans="2:2" x14ac:dyDescent="0.35">
      <c r="B1556" s="56"/>
    </row>
    <row r="1557" spans="2:2" x14ac:dyDescent="0.35">
      <c r="B1557" s="56"/>
    </row>
    <row r="1558" spans="2:2" x14ac:dyDescent="0.35">
      <c r="B1558" s="56"/>
    </row>
    <row r="1559" spans="2:2" x14ac:dyDescent="0.35">
      <c r="B1559" s="56"/>
    </row>
    <row r="1560" spans="2:2" x14ac:dyDescent="0.35">
      <c r="B1560" s="56"/>
    </row>
    <row r="1561" spans="2:2" x14ac:dyDescent="0.35">
      <c r="B1561" s="56"/>
    </row>
    <row r="1562" spans="2:2" x14ac:dyDescent="0.35">
      <c r="B1562" s="56"/>
    </row>
    <row r="1563" spans="2:2" x14ac:dyDescent="0.35">
      <c r="B1563" s="56"/>
    </row>
    <row r="1564" spans="2:2" x14ac:dyDescent="0.35">
      <c r="B1564" s="56"/>
    </row>
    <row r="1565" spans="2:2" x14ac:dyDescent="0.35">
      <c r="B1565" s="56"/>
    </row>
    <row r="1566" spans="2:2" x14ac:dyDescent="0.35">
      <c r="B1566" s="56"/>
    </row>
    <row r="1567" spans="2:2" x14ac:dyDescent="0.35">
      <c r="B1567" s="56"/>
    </row>
    <row r="1568" spans="2:2" x14ac:dyDescent="0.35">
      <c r="B1568" s="56"/>
    </row>
    <row r="1569" spans="2:2" x14ac:dyDescent="0.35">
      <c r="B1569" s="56"/>
    </row>
    <row r="1570" spans="2:2" x14ac:dyDescent="0.35">
      <c r="B1570" s="56"/>
    </row>
    <row r="1571" spans="2:2" x14ac:dyDescent="0.35">
      <c r="B1571" s="56"/>
    </row>
    <row r="1572" spans="2:2" x14ac:dyDescent="0.35">
      <c r="B1572" s="56"/>
    </row>
    <row r="1573" spans="2:2" x14ac:dyDescent="0.35">
      <c r="B1573" s="56"/>
    </row>
    <row r="1574" spans="2:2" x14ac:dyDescent="0.35">
      <c r="B1574" s="56"/>
    </row>
    <row r="1575" spans="2:2" x14ac:dyDescent="0.35">
      <c r="B1575" s="56"/>
    </row>
    <row r="1576" spans="2:2" x14ac:dyDescent="0.35">
      <c r="B1576" s="56"/>
    </row>
    <row r="1577" spans="2:2" x14ac:dyDescent="0.35">
      <c r="B1577" s="56"/>
    </row>
    <row r="1578" spans="2:2" x14ac:dyDescent="0.35">
      <c r="B1578" s="56"/>
    </row>
    <row r="1579" spans="2:2" x14ac:dyDescent="0.35">
      <c r="B1579" s="56"/>
    </row>
    <row r="1580" spans="2:2" x14ac:dyDescent="0.35">
      <c r="B1580" s="56"/>
    </row>
    <row r="1581" spans="2:2" x14ac:dyDescent="0.35">
      <c r="B1581" s="56"/>
    </row>
    <row r="1582" spans="2:2" x14ac:dyDescent="0.35">
      <c r="B1582" s="56"/>
    </row>
    <row r="1583" spans="2:2" x14ac:dyDescent="0.35">
      <c r="B1583" s="56"/>
    </row>
    <row r="1584" spans="2:2" x14ac:dyDescent="0.35">
      <c r="B1584" s="56"/>
    </row>
    <row r="1585" spans="2:2" x14ac:dyDescent="0.35">
      <c r="B1585" s="56"/>
    </row>
    <row r="1586" spans="2:2" x14ac:dyDescent="0.35">
      <c r="B1586" s="56"/>
    </row>
    <row r="1587" spans="2:2" x14ac:dyDescent="0.35">
      <c r="B1587" s="56"/>
    </row>
    <row r="1588" spans="2:2" x14ac:dyDescent="0.35">
      <c r="B1588" s="56"/>
    </row>
    <row r="1589" spans="2:2" x14ac:dyDescent="0.35">
      <c r="B1589" s="56"/>
    </row>
    <row r="1590" spans="2:2" x14ac:dyDescent="0.35">
      <c r="B1590" s="56"/>
    </row>
    <row r="1591" spans="2:2" x14ac:dyDescent="0.35">
      <c r="B1591" s="56"/>
    </row>
    <row r="1592" spans="2:2" x14ac:dyDescent="0.35">
      <c r="B1592" s="56"/>
    </row>
    <row r="1593" spans="2:2" x14ac:dyDescent="0.35">
      <c r="B1593" s="56"/>
    </row>
    <row r="1594" spans="2:2" x14ac:dyDescent="0.35">
      <c r="B1594" s="56"/>
    </row>
    <row r="1595" spans="2:2" x14ac:dyDescent="0.35">
      <c r="B1595" s="56"/>
    </row>
    <row r="1596" spans="2:2" x14ac:dyDescent="0.35">
      <c r="B1596" s="56"/>
    </row>
    <row r="1597" spans="2:2" x14ac:dyDescent="0.35">
      <c r="B1597" s="56"/>
    </row>
    <row r="1598" spans="2:2" x14ac:dyDescent="0.35">
      <c r="B1598" s="56"/>
    </row>
    <row r="1599" spans="2:2" x14ac:dyDescent="0.35">
      <c r="B1599" s="56"/>
    </row>
    <row r="1600" spans="2:2" x14ac:dyDescent="0.35">
      <c r="B1600" s="56"/>
    </row>
    <row r="1601" spans="2:2" x14ac:dyDescent="0.35">
      <c r="B1601" s="56"/>
    </row>
    <row r="1602" spans="2:2" x14ac:dyDescent="0.35">
      <c r="B1602" s="56"/>
    </row>
    <row r="1603" spans="2:2" x14ac:dyDescent="0.35">
      <c r="B1603" s="56"/>
    </row>
    <row r="1604" spans="2:2" x14ac:dyDescent="0.35">
      <c r="B1604" s="56"/>
    </row>
    <row r="1605" spans="2:2" x14ac:dyDescent="0.35">
      <c r="B1605" s="56"/>
    </row>
    <row r="1606" spans="2:2" x14ac:dyDescent="0.35">
      <c r="B1606" s="56"/>
    </row>
    <row r="1607" spans="2:2" x14ac:dyDescent="0.35">
      <c r="B1607" s="56"/>
    </row>
    <row r="1608" spans="2:2" x14ac:dyDescent="0.35">
      <c r="B1608" s="56"/>
    </row>
    <row r="1609" spans="2:2" x14ac:dyDescent="0.35">
      <c r="B1609" s="56"/>
    </row>
    <row r="1610" spans="2:2" x14ac:dyDescent="0.35">
      <c r="B1610" s="56"/>
    </row>
    <row r="1611" spans="2:2" x14ac:dyDescent="0.35">
      <c r="B1611" s="56"/>
    </row>
    <row r="1612" spans="2:2" x14ac:dyDescent="0.35">
      <c r="B1612" s="56"/>
    </row>
    <row r="1613" spans="2:2" x14ac:dyDescent="0.35">
      <c r="B1613" s="56"/>
    </row>
    <row r="1614" spans="2:2" x14ac:dyDescent="0.35">
      <c r="B1614" s="56"/>
    </row>
    <row r="1615" spans="2:2" x14ac:dyDescent="0.35">
      <c r="B1615" s="56"/>
    </row>
    <row r="1616" spans="2:2" x14ac:dyDescent="0.35">
      <c r="B1616" s="56"/>
    </row>
    <row r="1617" spans="2:2" x14ac:dyDescent="0.35">
      <c r="B1617" s="56"/>
    </row>
    <row r="1618" spans="2:2" x14ac:dyDescent="0.35">
      <c r="B1618" s="56"/>
    </row>
    <row r="1619" spans="2:2" x14ac:dyDescent="0.35">
      <c r="B1619" s="56"/>
    </row>
    <row r="1620" spans="2:2" x14ac:dyDescent="0.35">
      <c r="B1620" s="56"/>
    </row>
    <row r="1621" spans="2:2" x14ac:dyDescent="0.35">
      <c r="B1621" s="56"/>
    </row>
    <row r="1622" spans="2:2" x14ac:dyDescent="0.35">
      <c r="B1622" s="56"/>
    </row>
    <row r="1623" spans="2:2" x14ac:dyDescent="0.35">
      <c r="B1623" s="56"/>
    </row>
    <row r="1624" spans="2:2" x14ac:dyDescent="0.35">
      <c r="B1624" s="56"/>
    </row>
    <row r="1625" spans="2:2" x14ac:dyDescent="0.35">
      <c r="B1625" s="56"/>
    </row>
    <row r="1626" spans="2:2" x14ac:dyDescent="0.35">
      <c r="B1626" s="56"/>
    </row>
    <row r="1627" spans="2:2" x14ac:dyDescent="0.35">
      <c r="B1627" s="56"/>
    </row>
    <row r="1628" spans="2:2" x14ac:dyDescent="0.35">
      <c r="B1628" s="56"/>
    </row>
    <row r="1629" spans="2:2" x14ac:dyDescent="0.35">
      <c r="B1629" s="56"/>
    </row>
    <row r="1630" spans="2:2" x14ac:dyDescent="0.35">
      <c r="B1630" s="56"/>
    </row>
    <row r="1631" spans="2:2" x14ac:dyDescent="0.35">
      <c r="B1631" s="56"/>
    </row>
    <row r="1632" spans="2:2" x14ac:dyDescent="0.35">
      <c r="B1632" s="56"/>
    </row>
    <row r="1633" spans="2:2" x14ac:dyDescent="0.35">
      <c r="B1633" s="56"/>
    </row>
    <row r="1634" spans="2:2" x14ac:dyDescent="0.35">
      <c r="B1634" s="56"/>
    </row>
    <row r="1635" spans="2:2" x14ac:dyDescent="0.35">
      <c r="B1635" s="56"/>
    </row>
    <row r="1636" spans="2:2" x14ac:dyDescent="0.35">
      <c r="B1636" s="56"/>
    </row>
    <row r="1637" spans="2:2" x14ac:dyDescent="0.35">
      <c r="B1637" s="56"/>
    </row>
    <row r="1638" spans="2:2" x14ac:dyDescent="0.35">
      <c r="B1638" s="56"/>
    </row>
    <row r="1639" spans="2:2" x14ac:dyDescent="0.35">
      <c r="B1639" s="56"/>
    </row>
    <row r="1640" spans="2:2" x14ac:dyDescent="0.35">
      <c r="B1640" s="56"/>
    </row>
    <row r="1641" spans="2:2" x14ac:dyDescent="0.35">
      <c r="B1641" s="56"/>
    </row>
    <row r="1642" spans="2:2" x14ac:dyDescent="0.35">
      <c r="B1642" s="56"/>
    </row>
    <row r="1643" spans="2:2" x14ac:dyDescent="0.35">
      <c r="B1643" s="56"/>
    </row>
    <row r="1644" spans="2:2" x14ac:dyDescent="0.35">
      <c r="B1644" s="56"/>
    </row>
    <row r="1645" spans="2:2" x14ac:dyDescent="0.35">
      <c r="B1645" s="56"/>
    </row>
    <row r="1646" spans="2:2" x14ac:dyDescent="0.35">
      <c r="B1646" s="56"/>
    </row>
    <row r="1647" spans="2:2" x14ac:dyDescent="0.35">
      <c r="B1647" s="56"/>
    </row>
    <row r="1648" spans="2:2" x14ac:dyDescent="0.35">
      <c r="B1648" s="56"/>
    </row>
    <row r="1649" spans="2:2" x14ac:dyDescent="0.35">
      <c r="B1649" s="56"/>
    </row>
    <row r="1650" spans="2:2" x14ac:dyDescent="0.35">
      <c r="B1650" s="56"/>
    </row>
    <row r="1651" spans="2:2" x14ac:dyDescent="0.35">
      <c r="B1651" s="56"/>
    </row>
    <row r="1652" spans="2:2" x14ac:dyDescent="0.35">
      <c r="B1652" s="56"/>
    </row>
    <row r="1653" spans="2:2" x14ac:dyDescent="0.35">
      <c r="B1653" s="56"/>
    </row>
    <row r="1654" spans="2:2" x14ac:dyDescent="0.35">
      <c r="B1654" s="56"/>
    </row>
    <row r="1655" spans="2:2" x14ac:dyDescent="0.35">
      <c r="B1655" s="56"/>
    </row>
    <row r="1656" spans="2:2" x14ac:dyDescent="0.35">
      <c r="B1656" s="56"/>
    </row>
    <row r="1657" spans="2:2" x14ac:dyDescent="0.35">
      <c r="B1657" s="56"/>
    </row>
    <row r="1658" spans="2:2" x14ac:dyDescent="0.35">
      <c r="B1658" s="56"/>
    </row>
    <row r="1659" spans="2:2" x14ac:dyDescent="0.35">
      <c r="B1659" s="56"/>
    </row>
    <row r="1660" spans="2:2" x14ac:dyDescent="0.35">
      <c r="B1660" s="56"/>
    </row>
    <row r="1661" spans="2:2" x14ac:dyDescent="0.35">
      <c r="B1661" s="56"/>
    </row>
    <row r="1662" spans="2:2" x14ac:dyDescent="0.35">
      <c r="B1662" s="56"/>
    </row>
    <row r="1663" spans="2:2" x14ac:dyDescent="0.35">
      <c r="B1663" s="56"/>
    </row>
    <row r="1664" spans="2:2" x14ac:dyDescent="0.35">
      <c r="B1664" s="56"/>
    </row>
    <row r="1665" spans="2:2" x14ac:dyDescent="0.35">
      <c r="B1665" s="56"/>
    </row>
    <row r="1666" spans="2:2" x14ac:dyDescent="0.35">
      <c r="B1666" s="56"/>
    </row>
    <row r="1667" spans="2:2" x14ac:dyDescent="0.35">
      <c r="B1667" s="56"/>
    </row>
    <row r="1668" spans="2:2" x14ac:dyDescent="0.35">
      <c r="B1668" s="56"/>
    </row>
    <row r="1669" spans="2:2" x14ac:dyDescent="0.35">
      <c r="B1669" s="56"/>
    </row>
    <row r="1670" spans="2:2" x14ac:dyDescent="0.35">
      <c r="B1670" s="56"/>
    </row>
    <row r="1671" spans="2:2" x14ac:dyDescent="0.35">
      <c r="B1671" s="56"/>
    </row>
    <row r="1672" spans="2:2" x14ac:dyDescent="0.35">
      <c r="B1672" s="56"/>
    </row>
    <row r="1673" spans="2:2" x14ac:dyDescent="0.35">
      <c r="B1673" s="56"/>
    </row>
    <row r="1674" spans="2:2" x14ac:dyDescent="0.35">
      <c r="B1674" s="56"/>
    </row>
    <row r="1675" spans="2:2" x14ac:dyDescent="0.35">
      <c r="B1675" s="56"/>
    </row>
    <row r="1676" spans="2:2" x14ac:dyDescent="0.35">
      <c r="B1676" s="56"/>
    </row>
    <row r="1677" spans="2:2" x14ac:dyDescent="0.35">
      <c r="B1677" s="56"/>
    </row>
    <row r="1678" spans="2:2" x14ac:dyDescent="0.35">
      <c r="B1678" s="56"/>
    </row>
    <row r="1679" spans="2:2" x14ac:dyDescent="0.35">
      <c r="B1679" s="56"/>
    </row>
    <row r="1680" spans="2:2" x14ac:dyDescent="0.35">
      <c r="B1680" s="56"/>
    </row>
    <row r="1681" spans="2:2" x14ac:dyDescent="0.35">
      <c r="B1681" s="56"/>
    </row>
    <row r="1682" spans="2:2" x14ac:dyDescent="0.35">
      <c r="B1682" s="56"/>
    </row>
    <row r="1683" spans="2:2" x14ac:dyDescent="0.35">
      <c r="B1683" s="56"/>
    </row>
    <row r="1684" spans="2:2" x14ac:dyDescent="0.35">
      <c r="B1684" s="56"/>
    </row>
    <row r="1685" spans="2:2" x14ac:dyDescent="0.35">
      <c r="B1685" s="56"/>
    </row>
    <row r="1686" spans="2:2" x14ac:dyDescent="0.35">
      <c r="B1686" s="56"/>
    </row>
    <row r="1687" spans="2:2" x14ac:dyDescent="0.35">
      <c r="B1687" s="56"/>
    </row>
    <row r="1688" spans="2:2" x14ac:dyDescent="0.35">
      <c r="B1688" s="56"/>
    </row>
    <row r="1689" spans="2:2" x14ac:dyDescent="0.35">
      <c r="B1689" s="56"/>
    </row>
    <row r="1690" spans="2:2" x14ac:dyDescent="0.35">
      <c r="B1690" s="56"/>
    </row>
    <row r="1691" spans="2:2" x14ac:dyDescent="0.35">
      <c r="B1691" s="56"/>
    </row>
    <row r="1692" spans="2:2" x14ac:dyDescent="0.35">
      <c r="B1692" s="56"/>
    </row>
    <row r="1693" spans="2:2" x14ac:dyDescent="0.35">
      <c r="B1693" s="56"/>
    </row>
    <row r="1694" spans="2:2" x14ac:dyDescent="0.35">
      <c r="B1694" s="56"/>
    </row>
    <row r="1695" spans="2:2" x14ac:dyDescent="0.35">
      <c r="B1695" s="56"/>
    </row>
    <row r="1696" spans="2:2" x14ac:dyDescent="0.35">
      <c r="B1696" s="56"/>
    </row>
    <row r="1697" spans="2:2" x14ac:dyDescent="0.35">
      <c r="B1697" s="56"/>
    </row>
    <row r="1698" spans="2:2" x14ac:dyDescent="0.35">
      <c r="B1698" s="56"/>
    </row>
    <row r="1699" spans="2:2" x14ac:dyDescent="0.35">
      <c r="B1699" s="56"/>
    </row>
    <row r="1700" spans="2:2" x14ac:dyDescent="0.35">
      <c r="B1700" s="56"/>
    </row>
    <row r="1701" spans="2:2" x14ac:dyDescent="0.35">
      <c r="B1701" s="56"/>
    </row>
    <row r="1702" spans="2:2" x14ac:dyDescent="0.35">
      <c r="B1702" s="56"/>
    </row>
    <row r="1703" spans="2:2" x14ac:dyDescent="0.35">
      <c r="B1703" s="56"/>
    </row>
    <row r="1704" spans="2:2" x14ac:dyDescent="0.35">
      <c r="B1704" s="56"/>
    </row>
    <row r="1705" spans="2:2" x14ac:dyDescent="0.35">
      <c r="B1705" s="56"/>
    </row>
    <row r="1706" spans="2:2" x14ac:dyDescent="0.35">
      <c r="B1706" s="56"/>
    </row>
    <row r="1707" spans="2:2" x14ac:dyDescent="0.35">
      <c r="B1707" s="56"/>
    </row>
    <row r="1708" spans="2:2" x14ac:dyDescent="0.35">
      <c r="B1708" s="56"/>
    </row>
    <row r="1709" spans="2:2" x14ac:dyDescent="0.35">
      <c r="B1709" s="56"/>
    </row>
    <row r="1710" spans="2:2" x14ac:dyDescent="0.35">
      <c r="B1710" s="56"/>
    </row>
    <row r="1711" spans="2:2" x14ac:dyDescent="0.35">
      <c r="B1711" s="56"/>
    </row>
    <row r="1712" spans="2:2" x14ac:dyDescent="0.35">
      <c r="B1712" s="56"/>
    </row>
    <row r="1713" spans="2:2" x14ac:dyDescent="0.35">
      <c r="B1713" s="56"/>
    </row>
    <row r="1714" spans="2:2" x14ac:dyDescent="0.35">
      <c r="B1714" s="56"/>
    </row>
    <row r="1715" spans="2:2" x14ac:dyDescent="0.35">
      <c r="B1715" s="56"/>
    </row>
    <row r="1716" spans="2:2" x14ac:dyDescent="0.35">
      <c r="B1716" s="56"/>
    </row>
    <row r="1717" spans="2:2" x14ac:dyDescent="0.35">
      <c r="B1717" s="56"/>
    </row>
    <row r="1718" spans="2:2" x14ac:dyDescent="0.35">
      <c r="B1718" s="56"/>
    </row>
    <row r="1719" spans="2:2" x14ac:dyDescent="0.35">
      <c r="B1719" s="56"/>
    </row>
    <row r="1720" spans="2:2" x14ac:dyDescent="0.35">
      <c r="B1720" s="56"/>
    </row>
    <row r="1721" spans="2:2" x14ac:dyDescent="0.35">
      <c r="B1721" s="56"/>
    </row>
    <row r="1722" spans="2:2" x14ac:dyDescent="0.35">
      <c r="B1722" s="56"/>
    </row>
    <row r="1723" spans="2:2" x14ac:dyDescent="0.35">
      <c r="B1723" s="56"/>
    </row>
    <row r="1724" spans="2:2" x14ac:dyDescent="0.35">
      <c r="B1724" s="56"/>
    </row>
    <row r="1725" spans="2:2" x14ac:dyDescent="0.35">
      <c r="B1725" s="56"/>
    </row>
    <row r="1726" spans="2:2" x14ac:dyDescent="0.35">
      <c r="B1726" s="56"/>
    </row>
    <row r="1727" spans="2:2" x14ac:dyDescent="0.35">
      <c r="B1727" s="56"/>
    </row>
    <row r="1728" spans="2:2" x14ac:dyDescent="0.35">
      <c r="B1728" s="56"/>
    </row>
    <row r="1729" spans="2:2" x14ac:dyDescent="0.35">
      <c r="B1729" s="56"/>
    </row>
    <row r="1730" spans="2:2" x14ac:dyDescent="0.35">
      <c r="B1730" s="56"/>
    </row>
    <row r="1731" spans="2:2" x14ac:dyDescent="0.35">
      <c r="B1731" s="56"/>
    </row>
    <row r="1732" spans="2:2" x14ac:dyDescent="0.35">
      <c r="B1732" s="56"/>
    </row>
    <row r="1733" spans="2:2" x14ac:dyDescent="0.35">
      <c r="B1733" s="56"/>
    </row>
    <row r="1734" spans="2:2" x14ac:dyDescent="0.35">
      <c r="B1734" s="56"/>
    </row>
    <row r="1735" spans="2:2" x14ac:dyDescent="0.35">
      <c r="B1735" s="56"/>
    </row>
    <row r="1736" spans="2:2" x14ac:dyDescent="0.35">
      <c r="B1736" s="56"/>
    </row>
    <row r="1737" spans="2:2" x14ac:dyDescent="0.35">
      <c r="B1737" s="56"/>
    </row>
    <row r="1738" spans="2:2" x14ac:dyDescent="0.35">
      <c r="B1738" s="56"/>
    </row>
    <row r="1739" spans="2:2" x14ac:dyDescent="0.35">
      <c r="B1739" s="56"/>
    </row>
    <row r="1740" spans="2:2" x14ac:dyDescent="0.35">
      <c r="B1740" s="56"/>
    </row>
    <row r="1741" spans="2:2" x14ac:dyDescent="0.35">
      <c r="B1741" s="56"/>
    </row>
    <row r="1742" spans="2:2" x14ac:dyDescent="0.35">
      <c r="B1742" s="56"/>
    </row>
    <row r="1743" spans="2:2" x14ac:dyDescent="0.35">
      <c r="B1743" s="56"/>
    </row>
    <row r="1744" spans="2:2" x14ac:dyDescent="0.35">
      <c r="B1744" s="56"/>
    </row>
    <row r="1745" spans="2:2" x14ac:dyDescent="0.35">
      <c r="B1745" s="56"/>
    </row>
    <row r="1746" spans="2:2" x14ac:dyDescent="0.35">
      <c r="B1746" s="56"/>
    </row>
    <row r="1747" spans="2:2" x14ac:dyDescent="0.35">
      <c r="B1747" s="56"/>
    </row>
    <row r="1748" spans="2:2" x14ac:dyDescent="0.35">
      <c r="B1748" s="56"/>
    </row>
    <row r="1749" spans="2:2" x14ac:dyDescent="0.35">
      <c r="B1749" s="56"/>
    </row>
    <row r="1750" spans="2:2" x14ac:dyDescent="0.35">
      <c r="B1750" s="56"/>
    </row>
    <row r="1751" spans="2:2" x14ac:dyDescent="0.35">
      <c r="B1751" s="56"/>
    </row>
    <row r="1752" spans="2:2" x14ac:dyDescent="0.35">
      <c r="B1752" s="56"/>
    </row>
    <row r="1753" spans="2:2" x14ac:dyDescent="0.35">
      <c r="B1753" s="56"/>
    </row>
    <row r="1754" spans="2:2" x14ac:dyDescent="0.35">
      <c r="B1754" s="56"/>
    </row>
    <row r="1755" spans="2:2" x14ac:dyDescent="0.35">
      <c r="B1755" s="56"/>
    </row>
    <row r="1756" spans="2:2" x14ac:dyDescent="0.35">
      <c r="B1756" s="56"/>
    </row>
    <row r="1757" spans="2:2" x14ac:dyDescent="0.35">
      <c r="B1757" s="56"/>
    </row>
    <row r="1758" spans="2:2" x14ac:dyDescent="0.35">
      <c r="B1758" s="56"/>
    </row>
    <row r="1759" spans="2:2" x14ac:dyDescent="0.35">
      <c r="B1759" s="56"/>
    </row>
    <row r="1760" spans="2:2" x14ac:dyDescent="0.35">
      <c r="B1760" s="56"/>
    </row>
    <row r="1761" spans="2:2" x14ac:dyDescent="0.35">
      <c r="B1761" s="56"/>
    </row>
    <row r="1762" spans="2:2" x14ac:dyDescent="0.35">
      <c r="B1762" s="56"/>
    </row>
    <row r="1763" spans="2:2" x14ac:dyDescent="0.35">
      <c r="B1763" s="56"/>
    </row>
    <row r="1764" spans="2:2" x14ac:dyDescent="0.35">
      <c r="B1764" s="56"/>
    </row>
    <row r="1765" spans="2:2" x14ac:dyDescent="0.35">
      <c r="B1765" s="56"/>
    </row>
    <row r="1766" spans="2:2" x14ac:dyDescent="0.35">
      <c r="B1766" s="56"/>
    </row>
    <row r="1767" spans="2:2" x14ac:dyDescent="0.35">
      <c r="B1767" s="56"/>
    </row>
    <row r="1768" spans="2:2" x14ac:dyDescent="0.35">
      <c r="B1768" s="56"/>
    </row>
    <row r="1769" spans="2:2" x14ac:dyDescent="0.35">
      <c r="B1769" s="56"/>
    </row>
    <row r="1770" spans="2:2" x14ac:dyDescent="0.35">
      <c r="B1770" s="56"/>
    </row>
    <row r="1771" spans="2:2" x14ac:dyDescent="0.35">
      <c r="B1771" s="56"/>
    </row>
    <row r="1772" spans="2:2" x14ac:dyDescent="0.35">
      <c r="B1772" s="56"/>
    </row>
    <row r="1773" spans="2:2" x14ac:dyDescent="0.35">
      <c r="B1773" s="56"/>
    </row>
    <row r="1774" spans="2:2" x14ac:dyDescent="0.35">
      <c r="B1774" s="56"/>
    </row>
    <row r="1775" spans="2:2" x14ac:dyDescent="0.35">
      <c r="B1775" s="56"/>
    </row>
    <row r="1776" spans="2:2" x14ac:dyDescent="0.35">
      <c r="B1776" s="56"/>
    </row>
    <row r="1777" spans="2:2" x14ac:dyDescent="0.35">
      <c r="B1777" s="56"/>
    </row>
    <row r="1778" spans="2:2" x14ac:dyDescent="0.35">
      <c r="B1778" s="56"/>
    </row>
    <row r="1779" spans="2:2" x14ac:dyDescent="0.35">
      <c r="B1779" s="56"/>
    </row>
    <row r="1780" spans="2:2" x14ac:dyDescent="0.35">
      <c r="B1780" s="56"/>
    </row>
    <row r="1781" spans="2:2" x14ac:dyDescent="0.35">
      <c r="B1781" s="56"/>
    </row>
    <row r="1782" spans="2:2" x14ac:dyDescent="0.35">
      <c r="B1782" s="56"/>
    </row>
    <row r="1783" spans="2:2" x14ac:dyDescent="0.35">
      <c r="B1783" s="56"/>
    </row>
    <row r="1784" spans="2:2" x14ac:dyDescent="0.35">
      <c r="B1784" s="56"/>
    </row>
    <row r="1785" spans="2:2" x14ac:dyDescent="0.35">
      <c r="B1785" s="56"/>
    </row>
    <row r="1786" spans="2:2" x14ac:dyDescent="0.35">
      <c r="B1786" s="56"/>
    </row>
    <row r="1787" spans="2:2" x14ac:dyDescent="0.35">
      <c r="B1787" s="56"/>
    </row>
    <row r="1788" spans="2:2" x14ac:dyDescent="0.35">
      <c r="B1788" s="56"/>
    </row>
    <row r="1789" spans="2:2" x14ac:dyDescent="0.35">
      <c r="B1789" s="56"/>
    </row>
    <row r="1790" spans="2:2" x14ac:dyDescent="0.35">
      <c r="B1790" s="56"/>
    </row>
    <row r="1791" spans="2:2" x14ac:dyDescent="0.35">
      <c r="B1791" s="56"/>
    </row>
    <row r="1792" spans="2:2" x14ac:dyDescent="0.35">
      <c r="B1792" s="56"/>
    </row>
    <row r="1793" spans="2:2" x14ac:dyDescent="0.35">
      <c r="B1793" s="56"/>
    </row>
    <row r="1794" spans="2:2" x14ac:dyDescent="0.35">
      <c r="B1794" s="56"/>
    </row>
    <row r="1795" spans="2:2" x14ac:dyDescent="0.35">
      <c r="B1795" s="56"/>
    </row>
    <row r="1796" spans="2:2" x14ac:dyDescent="0.35">
      <c r="B1796" s="56"/>
    </row>
    <row r="1797" spans="2:2" x14ac:dyDescent="0.35">
      <c r="B1797" s="56"/>
    </row>
    <row r="1798" spans="2:2" x14ac:dyDescent="0.35">
      <c r="B1798" s="56"/>
    </row>
    <row r="1799" spans="2:2" x14ac:dyDescent="0.35">
      <c r="B1799" s="56"/>
    </row>
    <row r="1800" spans="2:2" x14ac:dyDescent="0.35">
      <c r="B1800" s="56"/>
    </row>
    <row r="1801" spans="2:2" x14ac:dyDescent="0.35">
      <c r="B1801" s="56"/>
    </row>
    <row r="1802" spans="2:2" x14ac:dyDescent="0.35">
      <c r="B1802" s="56"/>
    </row>
    <row r="1803" spans="2:2" x14ac:dyDescent="0.35">
      <c r="B1803" s="56"/>
    </row>
    <row r="1804" spans="2:2" x14ac:dyDescent="0.35">
      <c r="B1804" s="56"/>
    </row>
    <row r="1805" spans="2:2" x14ac:dyDescent="0.35">
      <c r="B1805" s="56"/>
    </row>
    <row r="1806" spans="2:2" x14ac:dyDescent="0.35">
      <c r="B1806" s="56"/>
    </row>
    <row r="1807" spans="2:2" x14ac:dyDescent="0.35">
      <c r="B1807" s="56"/>
    </row>
    <row r="1808" spans="2:2" x14ac:dyDescent="0.35">
      <c r="B1808" s="56"/>
    </row>
    <row r="1809" spans="2:2" x14ac:dyDescent="0.35">
      <c r="B1809" s="56"/>
    </row>
    <row r="1810" spans="2:2" x14ac:dyDescent="0.35">
      <c r="B1810" s="56"/>
    </row>
    <row r="1811" spans="2:2" x14ac:dyDescent="0.35">
      <c r="B1811" s="56"/>
    </row>
    <row r="1812" spans="2:2" x14ac:dyDescent="0.35">
      <c r="B1812" s="56"/>
    </row>
    <row r="1813" spans="2:2" x14ac:dyDescent="0.35">
      <c r="B1813" s="56"/>
    </row>
    <row r="1814" spans="2:2" x14ac:dyDescent="0.35">
      <c r="B1814" s="56"/>
    </row>
    <row r="1815" spans="2:2" x14ac:dyDescent="0.35">
      <c r="B1815" s="56"/>
    </row>
    <row r="1816" spans="2:2" x14ac:dyDescent="0.35">
      <c r="B1816" s="56"/>
    </row>
    <row r="1817" spans="2:2" x14ac:dyDescent="0.35">
      <c r="B1817" s="56"/>
    </row>
    <row r="1818" spans="2:2" x14ac:dyDescent="0.35">
      <c r="B1818" s="56"/>
    </row>
    <row r="1819" spans="2:2" x14ac:dyDescent="0.35">
      <c r="B1819" s="56"/>
    </row>
    <row r="1820" spans="2:2" x14ac:dyDescent="0.35">
      <c r="B1820" s="56"/>
    </row>
    <row r="1821" spans="2:2" x14ac:dyDescent="0.35">
      <c r="B1821" s="56"/>
    </row>
    <row r="1822" spans="2:2" x14ac:dyDescent="0.35">
      <c r="B1822" s="56"/>
    </row>
    <row r="1823" spans="2:2" x14ac:dyDescent="0.35">
      <c r="B1823" s="56"/>
    </row>
    <row r="1824" spans="2:2" x14ac:dyDescent="0.35">
      <c r="B1824" s="56"/>
    </row>
    <row r="1825" spans="2:2" x14ac:dyDescent="0.35">
      <c r="B1825" s="56"/>
    </row>
    <row r="1826" spans="2:2" x14ac:dyDescent="0.35">
      <c r="B1826" s="56"/>
    </row>
    <row r="1827" spans="2:2" x14ac:dyDescent="0.35">
      <c r="B1827" s="56"/>
    </row>
    <row r="1828" spans="2:2" x14ac:dyDescent="0.35">
      <c r="B1828" s="56"/>
    </row>
    <row r="1829" spans="2:2" x14ac:dyDescent="0.35">
      <c r="B1829" s="56"/>
    </row>
    <row r="1830" spans="2:2" x14ac:dyDescent="0.35">
      <c r="B1830" s="56"/>
    </row>
    <row r="1831" spans="2:2" x14ac:dyDescent="0.35">
      <c r="B1831" s="56"/>
    </row>
    <row r="1832" spans="2:2" x14ac:dyDescent="0.35">
      <c r="B1832" s="56"/>
    </row>
    <row r="1833" spans="2:2" x14ac:dyDescent="0.35">
      <c r="B1833" s="56"/>
    </row>
    <row r="1834" spans="2:2" x14ac:dyDescent="0.35">
      <c r="B1834" s="56"/>
    </row>
    <row r="1835" spans="2:2" x14ac:dyDescent="0.35">
      <c r="B1835" s="56"/>
    </row>
    <row r="1836" spans="2:2" x14ac:dyDescent="0.35">
      <c r="B1836" s="56"/>
    </row>
    <row r="1837" spans="2:2" x14ac:dyDescent="0.35">
      <c r="B1837" s="56"/>
    </row>
    <row r="1838" spans="2:2" x14ac:dyDescent="0.35">
      <c r="B1838" s="56"/>
    </row>
    <row r="1839" spans="2:2" x14ac:dyDescent="0.35">
      <c r="B1839" s="56"/>
    </row>
    <row r="1840" spans="2:2" x14ac:dyDescent="0.35">
      <c r="B1840" s="56"/>
    </row>
    <row r="1841" spans="2:2" x14ac:dyDescent="0.35">
      <c r="B1841" s="56"/>
    </row>
    <row r="1842" spans="2:2" x14ac:dyDescent="0.35">
      <c r="B1842" s="56"/>
    </row>
    <row r="1843" spans="2:2" x14ac:dyDescent="0.35">
      <c r="B1843" s="56"/>
    </row>
    <row r="1844" spans="2:2" x14ac:dyDescent="0.35">
      <c r="B1844" s="56"/>
    </row>
    <row r="1845" spans="2:2" x14ac:dyDescent="0.35">
      <c r="B1845" s="56"/>
    </row>
    <row r="1846" spans="2:2" x14ac:dyDescent="0.35">
      <c r="B1846" s="56"/>
    </row>
    <row r="1847" spans="2:2" x14ac:dyDescent="0.35">
      <c r="B1847" s="56"/>
    </row>
    <row r="1848" spans="2:2" x14ac:dyDescent="0.35">
      <c r="B1848" s="56"/>
    </row>
    <row r="1849" spans="2:2" x14ac:dyDescent="0.35">
      <c r="B1849" s="56"/>
    </row>
    <row r="1850" spans="2:2" x14ac:dyDescent="0.35">
      <c r="B1850" s="56"/>
    </row>
    <row r="1851" spans="2:2" x14ac:dyDescent="0.35">
      <c r="B1851" s="56"/>
    </row>
    <row r="1852" spans="2:2" x14ac:dyDescent="0.35">
      <c r="B1852" s="56"/>
    </row>
    <row r="1853" spans="2:2" x14ac:dyDescent="0.35">
      <c r="B1853" s="56"/>
    </row>
    <row r="1854" spans="2:2" x14ac:dyDescent="0.35">
      <c r="B1854" s="56"/>
    </row>
    <row r="1855" spans="2:2" x14ac:dyDescent="0.35">
      <c r="B1855" s="56"/>
    </row>
    <row r="1856" spans="2:2" x14ac:dyDescent="0.35">
      <c r="B1856" s="56"/>
    </row>
    <row r="1857" spans="2:2" x14ac:dyDescent="0.35">
      <c r="B1857" s="56"/>
    </row>
    <row r="1858" spans="2:2" x14ac:dyDescent="0.35">
      <c r="B1858" s="56"/>
    </row>
    <row r="1859" spans="2:2" x14ac:dyDescent="0.35">
      <c r="B1859" s="56"/>
    </row>
    <row r="1860" spans="2:2" x14ac:dyDescent="0.35">
      <c r="B1860" s="56"/>
    </row>
    <row r="1861" spans="2:2" x14ac:dyDescent="0.35">
      <c r="B1861" s="56"/>
    </row>
    <row r="1862" spans="2:2" x14ac:dyDescent="0.35">
      <c r="B1862" s="56"/>
    </row>
    <row r="1863" spans="2:2" x14ac:dyDescent="0.35">
      <c r="B1863" s="56"/>
    </row>
    <row r="1864" spans="2:2" x14ac:dyDescent="0.35">
      <c r="B1864" s="56"/>
    </row>
    <row r="1865" spans="2:2" x14ac:dyDescent="0.35">
      <c r="B1865" s="56"/>
    </row>
    <row r="1866" spans="2:2" x14ac:dyDescent="0.35">
      <c r="B1866" s="56"/>
    </row>
    <row r="1867" spans="2:2" x14ac:dyDescent="0.35">
      <c r="B1867" s="56"/>
    </row>
    <row r="1868" spans="2:2" x14ac:dyDescent="0.35">
      <c r="B1868" s="56"/>
    </row>
    <row r="1869" spans="2:2" x14ac:dyDescent="0.35">
      <c r="B1869" s="56"/>
    </row>
    <row r="1870" spans="2:2" x14ac:dyDescent="0.35">
      <c r="B1870" s="56"/>
    </row>
    <row r="1871" spans="2:2" x14ac:dyDescent="0.35">
      <c r="B1871" s="56"/>
    </row>
    <row r="1872" spans="2:2" x14ac:dyDescent="0.35">
      <c r="B1872" s="56"/>
    </row>
    <row r="1873" spans="2:2" x14ac:dyDescent="0.35">
      <c r="B1873" s="56"/>
    </row>
    <row r="1874" spans="2:2" x14ac:dyDescent="0.35">
      <c r="B1874" s="56"/>
    </row>
    <row r="1875" spans="2:2" x14ac:dyDescent="0.35">
      <c r="B1875" s="56"/>
    </row>
    <row r="1876" spans="2:2" x14ac:dyDescent="0.35">
      <c r="B1876" s="56"/>
    </row>
    <row r="1877" spans="2:2" x14ac:dyDescent="0.35">
      <c r="B1877" s="56"/>
    </row>
    <row r="1878" spans="2:2" x14ac:dyDescent="0.35">
      <c r="B1878" s="56"/>
    </row>
    <row r="1879" spans="2:2" x14ac:dyDescent="0.35">
      <c r="B1879" s="56"/>
    </row>
    <row r="1880" spans="2:2" x14ac:dyDescent="0.35">
      <c r="B1880" s="56"/>
    </row>
    <row r="1881" spans="2:2" x14ac:dyDescent="0.35">
      <c r="B1881" s="56"/>
    </row>
    <row r="1882" spans="2:2" x14ac:dyDescent="0.35">
      <c r="B1882" s="56"/>
    </row>
    <row r="1883" spans="2:2" x14ac:dyDescent="0.35">
      <c r="B1883" s="56"/>
    </row>
    <row r="1884" spans="2:2" x14ac:dyDescent="0.35">
      <c r="B1884" s="56"/>
    </row>
    <row r="1885" spans="2:2" x14ac:dyDescent="0.35">
      <c r="B1885" s="56"/>
    </row>
    <row r="1886" spans="2:2" x14ac:dyDescent="0.35">
      <c r="B1886" s="56"/>
    </row>
    <row r="1887" spans="2:2" x14ac:dyDescent="0.35">
      <c r="B1887" s="56"/>
    </row>
    <row r="1888" spans="2:2" x14ac:dyDescent="0.35">
      <c r="B1888" s="56"/>
    </row>
    <row r="1889" spans="2:2" x14ac:dyDescent="0.35">
      <c r="B1889" s="56"/>
    </row>
    <row r="1890" spans="2:2" x14ac:dyDescent="0.35">
      <c r="B1890" s="56"/>
    </row>
    <row r="1891" spans="2:2" x14ac:dyDescent="0.35">
      <c r="B1891" s="56"/>
    </row>
    <row r="1892" spans="2:2" x14ac:dyDescent="0.35">
      <c r="B1892" s="56"/>
    </row>
    <row r="1893" spans="2:2" x14ac:dyDescent="0.35">
      <c r="B1893" s="56"/>
    </row>
    <row r="1894" spans="2:2" x14ac:dyDescent="0.35">
      <c r="B1894" s="56"/>
    </row>
    <row r="1895" spans="2:2" x14ac:dyDescent="0.35">
      <c r="B1895" s="56"/>
    </row>
    <row r="1896" spans="2:2" x14ac:dyDescent="0.35">
      <c r="B1896" s="56"/>
    </row>
    <row r="1897" spans="2:2" x14ac:dyDescent="0.35">
      <c r="B1897" s="56"/>
    </row>
    <row r="1898" spans="2:2" x14ac:dyDescent="0.35">
      <c r="B1898" s="56"/>
    </row>
    <row r="1899" spans="2:2" x14ac:dyDescent="0.35">
      <c r="B1899" s="56"/>
    </row>
    <row r="1900" spans="2:2" x14ac:dyDescent="0.35">
      <c r="B1900" s="56"/>
    </row>
    <row r="1901" spans="2:2" x14ac:dyDescent="0.35">
      <c r="B1901" s="56"/>
    </row>
    <row r="1902" spans="2:2" x14ac:dyDescent="0.35">
      <c r="B1902" s="56"/>
    </row>
    <row r="1903" spans="2:2" x14ac:dyDescent="0.35">
      <c r="B1903" s="56"/>
    </row>
    <row r="1904" spans="2:2" x14ac:dyDescent="0.35">
      <c r="B1904" s="56"/>
    </row>
    <row r="1905" spans="2:2" x14ac:dyDescent="0.35">
      <c r="B1905" s="56"/>
    </row>
    <row r="1906" spans="2:2" x14ac:dyDescent="0.35">
      <c r="B1906" s="56"/>
    </row>
    <row r="1907" spans="2:2" x14ac:dyDescent="0.35">
      <c r="B1907" s="56"/>
    </row>
    <row r="1908" spans="2:2" x14ac:dyDescent="0.35">
      <c r="B1908" s="56"/>
    </row>
  </sheetData>
  <pageMargins left="0.7" right="0.7" top="0.75" bottom="0.75" header="0.3" footer="0.3"/>
  <headerFooter>
    <oddFooter>&amp;C_x000D_&amp;1#&amp;"Century Gothic"&amp;7&amp;K7F7F7F BUSINESS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C1B6A-F93F-4759-9B38-BA2EBCA9DC93}">
  <sheetPr>
    <tabColor theme="8" tint="0.79998168889431442"/>
  </sheetPr>
  <dimension ref="A1:S1493"/>
  <sheetViews>
    <sheetView zoomScale="90" zoomScaleNormal="90" workbookViewId="0">
      <selection activeCell="G9" sqref="G9"/>
    </sheetView>
  </sheetViews>
  <sheetFormatPr defaultRowHeight="14.5" x14ac:dyDescent="0.35"/>
  <cols>
    <col min="1" max="1" width="4.1796875" style="55" bestFit="1" customWidth="1"/>
    <col min="2" max="3" width="11" bestFit="1" customWidth="1"/>
    <col min="7" max="7" width="16" customWidth="1"/>
    <col min="8" max="8" width="12.54296875" bestFit="1" customWidth="1"/>
    <col min="11" max="11" width="17.1796875" customWidth="1"/>
  </cols>
  <sheetData>
    <row r="1" spans="1:19" x14ac:dyDescent="0.35">
      <c r="A1" s="57" t="s">
        <v>47</v>
      </c>
      <c r="B1" s="58" t="s">
        <v>48</v>
      </c>
      <c r="C1" s="58" t="s">
        <v>49</v>
      </c>
      <c r="E1" s="58" t="s">
        <v>50</v>
      </c>
      <c r="G1" s="59" t="s">
        <v>51</v>
      </c>
      <c r="H1" s="80">
        <f>SQRT(SUM(E:E)/H2)</f>
        <v>3.1866386280158499</v>
      </c>
      <c r="K1" s="52"/>
      <c r="L1" s="52"/>
    </row>
    <row r="2" spans="1:19" x14ac:dyDescent="0.35">
      <c r="A2" s="55">
        <v>1</v>
      </c>
      <c r="B2" s="56">
        <v>45108</v>
      </c>
      <c r="C2">
        <v>2</v>
      </c>
      <c r="E2" s="116">
        <f t="shared" ref="E2:E65" si="0">(C2-$H$3)^2</f>
        <v>19.24224147093209</v>
      </c>
      <c r="G2" s="59" t="s">
        <v>52</v>
      </c>
      <c r="H2">
        <f>COUNT(C$2:C$1048576)</f>
        <v>388</v>
      </c>
      <c r="J2" s="97"/>
      <c r="R2" s="52"/>
    </row>
    <row r="3" spans="1:19" x14ac:dyDescent="0.35">
      <c r="A3" s="55">
        <v>2</v>
      </c>
      <c r="B3" s="56">
        <v>45108</v>
      </c>
      <c r="C3">
        <v>8</v>
      </c>
      <c r="E3" s="116">
        <f t="shared" si="0"/>
        <v>2.6030662132001261</v>
      </c>
      <c r="G3" s="59" t="s">
        <v>53</v>
      </c>
      <c r="H3" s="80">
        <f>AVERAGE(C$2:C$1048576)</f>
        <v>6.3865979381443303</v>
      </c>
      <c r="J3" s="97"/>
    </row>
    <row r="4" spans="1:19" x14ac:dyDescent="0.35">
      <c r="A4" s="55">
        <v>3</v>
      </c>
      <c r="B4" s="56">
        <v>45108</v>
      </c>
      <c r="C4">
        <v>10</v>
      </c>
      <c r="E4" s="116">
        <f t="shared" si="0"/>
        <v>13.056674460622805</v>
      </c>
      <c r="G4" s="59" t="s">
        <v>54</v>
      </c>
      <c r="H4" s="80">
        <f>_xlfn.CONFIDENCE.T(0.1,H1,H2)</f>
        <v>0.26673810888720206</v>
      </c>
      <c r="J4" s="97"/>
    </row>
    <row r="5" spans="1:19" x14ac:dyDescent="0.35">
      <c r="A5" s="55">
        <v>4</v>
      </c>
      <c r="B5" s="56">
        <v>45108</v>
      </c>
      <c r="C5">
        <v>1</v>
      </c>
      <c r="E5" s="116">
        <f t="shared" si="0"/>
        <v>29.01543734722075</v>
      </c>
      <c r="J5" s="97"/>
    </row>
    <row r="6" spans="1:19" x14ac:dyDescent="0.35">
      <c r="A6" s="55">
        <v>5</v>
      </c>
      <c r="B6" s="56">
        <v>45108</v>
      </c>
      <c r="C6">
        <v>7</v>
      </c>
      <c r="E6" s="116">
        <f t="shared" si="0"/>
        <v>0.37626208948878681</v>
      </c>
      <c r="J6" s="97"/>
    </row>
    <row r="7" spans="1:19" x14ac:dyDescent="0.35">
      <c r="A7" s="55">
        <v>6</v>
      </c>
      <c r="B7" s="56">
        <v>45108</v>
      </c>
      <c r="C7">
        <v>5</v>
      </c>
      <c r="E7" s="116">
        <f t="shared" si="0"/>
        <v>1.9226538420661081</v>
      </c>
      <c r="J7" s="97"/>
    </row>
    <row r="8" spans="1:19" x14ac:dyDescent="0.35">
      <c r="A8" s="55">
        <v>7</v>
      </c>
      <c r="B8" s="56">
        <v>45108</v>
      </c>
      <c r="C8">
        <v>8</v>
      </c>
      <c r="E8" s="116">
        <f t="shared" si="0"/>
        <v>2.6030662132001261</v>
      </c>
    </row>
    <row r="9" spans="1:19" x14ac:dyDescent="0.35">
      <c r="A9" s="55">
        <v>8</v>
      </c>
      <c r="B9" s="56">
        <v>45108</v>
      </c>
      <c r="C9">
        <v>10</v>
      </c>
      <c r="E9" s="116">
        <f t="shared" si="0"/>
        <v>13.056674460622805</v>
      </c>
      <c r="H9" s="56"/>
    </row>
    <row r="10" spans="1:19" x14ac:dyDescent="0.35">
      <c r="A10" s="55">
        <v>9</v>
      </c>
      <c r="B10" s="56">
        <v>45108</v>
      </c>
      <c r="C10">
        <v>7</v>
      </c>
      <c r="E10" s="116">
        <f t="shared" si="0"/>
        <v>0.37626208948878681</v>
      </c>
      <c r="H10" s="56"/>
    </row>
    <row r="11" spans="1:19" x14ac:dyDescent="0.35">
      <c r="A11" s="55">
        <v>10</v>
      </c>
      <c r="B11" s="56">
        <v>45108</v>
      </c>
      <c r="C11">
        <v>6</v>
      </c>
      <c r="E11" s="116">
        <f t="shared" si="0"/>
        <v>0.14945796577744744</v>
      </c>
      <c r="H11" s="56"/>
      <c r="S11" s="52"/>
    </row>
    <row r="12" spans="1:19" x14ac:dyDescent="0.35">
      <c r="A12" s="55">
        <v>11</v>
      </c>
      <c r="B12" s="56">
        <v>45108</v>
      </c>
      <c r="C12">
        <v>8</v>
      </c>
      <c r="E12" s="116">
        <f t="shared" si="0"/>
        <v>2.6030662132001261</v>
      </c>
      <c r="H12" s="56"/>
    </row>
    <row r="13" spans="1:19" x14ac:dyDescent="0.35">
      <c r="A13" s="55">
        <v>12</v>
      </c>
      <c r="B13" s="56">
        <v>45108</v>
      </c>
      <c r="C13">
        <v>10</v>
      </c>
      <c r="E13" s="116">
        <f t="shared" si="0"/>
        <v>13.056674460622805</v>
      </c>
      <c r="H13" s="56"/>
    </row>
    <row r="14" spans="1:19" x14ac:dyDescent="0.35">
      <c r="A14" s="55">
        <v>13</v>
      </c>
      <c r="B14" s="56">
        <v>45108</v>
      </c>
      <c r="C14">
        <v>9</v>
      </c>
      <c r="E14" s="116">
        <f t="shared" si="0"/>
        <v>6.8298703369114655</v>
      </c>
      <c r="H14" s="56"/>
    </row>
    <row r="15" spans="1:19" x14ac:dyDescent="0.35">
      <c r="A15" s="55">
        <v>14</v>
      </c>
      <c r="B15" s="56">
        <v>45108</v>
      </c>
      <c r="C15">
        <v>9</v>
      </c>
      <c r="E15" s="116">
        <f t="shared" si="0"/>
        <v>6.8298703369114655</v>
      </c>
      <c r="H15" s="56"/>
    </row>
    <row r="16" spans="1:19" x14ac:dyDescent="0.35">
      <c r="A16" s="55">
        <v>15</v>
      </c>
      <c r="B16" s="56">
        <v>45108</v>
      </c>
      <c r="C16">
        <v>8</v>
      </c>
      <c r="E16" s="116">
        <f t="shared" si="0"/>
        <v>2.6030662132001261</v>
      </c>
      <c r="H16" s="56"/>
    </row>
    <row r="17" spans="1:8" x14ac:dyDescent="0.35">
      <c r="A17" s="55">
        <v>16</v>
      </c>
      <c r="B17" s="56">
        <v>45108</v>
      </c>
      <c r="C17">
        <v>6</v>
      </c>
      <c r="E17" s="116">
        <f t="shared" si="0"/>
        <v>0.14945796577744744</v>
      </c>
      <c r="H17" s="56"/>
    </row>
    <row r="18" spans="1:8" x14ac:dyDescent="0.35">
      <c r="A18" s="55">
        <v>17</v>
      </c>
      <c r="B18" s="56">
        <v>45108</v>
      </c>
      <c r="C18">
        <v>0</v>
      </c>
      <c r="E18" s="116">
        <f t="shared" si="0"/>
        <v>40.788633223509414</v>
      </c>
      <c r="H18" s="56"/>
    </row>
    <row r="19" spans="1:8" x14ac:dyDescent="0.35">
      <c r="A19" s="55">
        <v>18</v>
      </c>
      <c r="B19" s="56">
        <v>45108</v>
      </c>
      <c r="C19">
        <v>4</v>
      </c>
      <c r="E19" s="116">
        <f t="shared" si="0"/>
        <v>5.6958497183547685</v>
      </c>
      <c r="H19" s="56"/>
    </row>
    <row r="20" spans="1:8" x14ac:dyDescent="0.35">
      <c r="A20" s="55">
        <v>19</v>
      </c>
      <c r="B20" s="56">
        <v>45108</v>
      </c>
      <c r="C20">
        <v>10</v>
      </c>
      <c r="E20" s="116">
        <f t="shared" si="0"/>
        <v>13.056674460622805</v>
      </c>
    </row>
    <row r="21" spans="1:8" x14ac:dyDescent="0.35">
      <c r="A21" s="55">
        <v>20</v>
      </c>
      <c r="B21" s="56">
        <v>45108</v>
      </c>
      <c r="C21">
        <v>4</v>
      </c>
      <c r="E21" s="116">
        <f t="shared" si="0"/>
        <v>5.6958497183547685</v>
      </c>
    </row>
    <row r="22" spans="1:8" x14ac:dyDescent="0.35">
      <c r="A22" s="55">
        <v>21</v>
      </c>
      <c r="B22" s="56">
        <v>45108</v>
      </c>
      <c r="C22">
        <v>2</v>
      </c>
      <c r="E22" s="116">
        <f t="shared" si="0"/>
        <v>19.24224147093209</v>
      </c>
    </row>
    <row r="23" spans="1:8" x14ac:dyDescent="0.35">
      <c r="A23" s="55">
        <v>22</v>
      </c>
      <c r="B23" s="56">
        <v>45108</v>
      </c>
      <c r="C23">
        <v>2</v>
      </c>
      <c r="E23" s="116">
        <f t="shared" si="0"/>
        <v>19.24224147093209</v>
      </c>
    </row>
    <row r="24" spans="1:8" x14ac:dyDescent="0.35">
      <c r="A24" s="55">
        <v>23</v>
      </c>
      <c r="B24" s="56">
        <v>45108</v>
      </c>
      <c r="C24">
        <v>10</v>
      </c>
      <c r="E24" s="116">
        <f t="shared" si="0"/>
        <v>13.056674460622805</v>
      </c>
    </row>
    <row r="25" spans="1:8" x14ac:dyDescent="0.35">
      <c r="A25" s="55">
        <v>24</v>
      </c>
      <c r="B25" s="56">
        <v>45108</v>
      </c>
      <c r="C25">
        <v>8</v>
      </c>
      <c r="E25" s="116">
        <f t="shared" si="0"/>
        <v>2.6030662132001261</v>
      </c>
    </row>
    <row r="26" spans="1:8" x14ac:dyDescent="0.35">
      <c r="A26" s="55">
        <v>25</v>
      </c>
      <c r="B26" s="56">
        <v>45108</v>
      </c>
      <c r="C26">
        <v>7</v>
      </c>
      <c r="E26" s="116">
        <f t="shared" si="0"/>
        <v>0.37626208948878681</v>
      </c>
    </row>
    <row r="27" spans="1:8" x14ac:dyDescent="0.35">
      <c r="A27" s="55">
        <v>26</v>
      </c>
      <c r="B27" s="56">
        <v>45108</v>
      </c>
      <c r="C27">
        <v>10</v>
      </c>
      <c r="E27" s="116">
        <f t="shared" si="0"/>
        <v>13.056674460622805</v>
      </c>
    </row>
    <row r="28" spans="1:8" x14ac:dyDescent="0.35">
      <c r="A28" s="55">
        <v>27</v>
      </c>
      <c r="B28" s="56">
        <v>45108</v>
      </c>
      <c r="C28">
        <v>8</v>
      </c>
      <c r="E28" s="116">
        <f t="shared" si="0"/>
        <v>2.6030662132001261</v>
      </c>
    </row>
    <row r="29" spans="1:8" x14ac:dyDescent="0.35">
      <c r="A29" s="55">
        <v>28</v>
      </c>
      <c r="B29" s="56">
        <v>45108</v>
      </c>
      <c r="C29">
        <v>0</v>
      </c>
      <c r="E29" s="116">
        <f t="shared" si="0"/>
        <v>40.788633223509414</v>
      </c>
    </row>
    <row r="30" spans="1:8" x14ac:dyDescent="0.35">
      <c r="A30" s="55">
        <v>29</v>
      </c>
      <c r="B30" s="56">
        <v>45108</v>
      </c>
      <c r="C30">
        <v>0</v>
      </c>
      <c r="E30" s="116">
        <f t="shared" si="0"/>
        <v>40.788633223509414</v>
      </c>
    </row>
    <row r="31" spans="1:8" x14ac:dyDescent="0.35">
      <c r="A31" s="55">
        <v>30</v>
      </c>
      <c r="B31" s="56">
        <v>45108</v>
      </c>
      <c r="C31">
        <v>2</v>
      </c>
      <c r="E31" s="116">
        <f t="shared" si="0"/>
        <v>19.24224147093209</v>
      </c>
    </row>
    <row r="32" spans="1:8" x14ac:dyDescent="0.35">
      <c r="A32" s="55">
        <v>31</v>
      </c>
      <c r="B32" s="56">
        <v>45108</v>
      </c>
      <c r="C32">
        <v>1</v>
      </c>
      <c r="E32" s="116">
        <f t="shared" si="0"/>
        <v>29.01543734722075</v>
      </c>
    </row>
    <row r="33" spans="1:5" x14ac:dyDescent="0.35">
      <c r="A33" s="55">
        <v>32</v>
      </c>
      <c r="B33" s="56">
        <v>45108</v>
      </c>
      <c r="C33">
        <v>9</v>
      </c>
      <c r="E33" s="116">
        <f t="shared" si="0"/>
        <v>6.8298703369114655</v>
      </c>
    </row>
    <row r="34" spans="1:5" x14ac:dyDescent="0.35">
      <c r="A34" s="55">
        <v>33</v>
      </c>
      <c r="B34" s="56">
        <v>45139</v>
      </c>
      <c r="C34">
        <v>5</v>
      </c>
      <c r="E34" s="116">
        <f t="shared" si="0"/>
        <v>1.9226538420661081</v>
      </c>
    </row>
    <row r="35" spans="1:5" x14ac:dyDescent="0.35">
      <c r="A35" s="55">
        <v>34</v>
      </c>
      <c r="B35" s="56">
        <v>45139</v>
      </c>
      <c r="C35">
        <v>0</v>
      </c>
      <c r="E35" s="116">
        <f t="shared" si="0"/>
        <v>40.788633223509414</v>
      </c>
    </row>
    <row r="36" spans="1:5" x14ac:dyDescent="0.35">
      <c r="A36" s="55">
        <v>35</v>
      </c>
      <c r="B36" s="56">
        <v>45139</v>
      </c>
      <c r="C36">
        <v>6</v>
      </c>
      <c r="E36" s="116">
        <f t="shared" si="0"/>
        <v>0.14945796577744744</v>
      </c>
    </row>
    <row r="37" spans="1:5" x14ac:dyDescent="0.35">
      <c r="A37" s="55">
        <v>36</v>
      </c>
      <c r="B37" s="56">
        <v>45139</v>
      </c>
      <c r="C37">
        <v>6</v>
      </c>
      <c r="E37" s="116">
        <f t="shared" si="0"/>
        <v>0.14945796577744744</v>
      </c>
    </row>
    <row r="38" spans="1:5" x14ac:dyDescent="0.35">
      <c r="A38" s="55">
        <v>37</v>
      </c>
      <c r="B38" s="56">
        <v>45139</v>
      </c>
      <c r="C38">
        <v>5</v>
      </c>
      <c r="E38" s="116">
        <f t="shared" si="0"/>
        <v>1.9226538420661081</v>
      </c>
    </row>
    <row r="39" spans="1:5" x14ac:dyDescent="0.35">
      <c r="A39" s="55">
        <v>38</v>
      </c>
      <c r="B39" s="56">
        <v>45139</v>
      </c>
      <c r="C39">
        <v>2</v>
      </c>
      <c r="E39" s="116">
        <f t="shared" si="0"/>
        <v>19.24224147093209</v>
      </c>
    </row>
    <row r="40" spans="1:5" x14ac:dyDescent="0.35">
      <c r="A40" s="55">
        <v>39</v>
      </c>
      <c r="B40" s="56">
        <v>45139</v>
      </c>
      <c r="C40">
        <v>8</v>
      </c>
      <c r="E40" s="116">
        <f t="shared" si="0"/>
        <v>2.6030662132001261</v>
      </c>
    </row>
    <row r="41" spans="1:5" x14ac:dyDescent="0.35">
      <c r="A41" s="55">
        <v>40</v>
      </c>
      <c r="B41" s="56">
        <v>45139</v>
      </c>
      <c r="C41">
        <v>5</v>
      </c>
      <c r="E41" s="116">
        <f t="shared" si="0"/>
        <v>1.9226538420661081</v>
      </c>
    </row>
    <row r="42" spans="1:5" x14ac:dyDescent="0.35">
      <c r="A42" s="55">
        <v>41</v>
      </c>
      <c r="B42" s="56">
        <v>45139</v>
      </c>
      <c r="C42">
        <v>6</v>
      </c>
      <c r="E42" s="116">
        <f t="shared" si="0"/>
        <v>0.14945796577744744</v>
      </c>
    </row>
    <row r="43" spans="1:5" x14ac:dyDescent="0.35">
      <c r="A43" s="55">
        <v>42</v>
      </c>
      <c r="B43" s="56">
        <v>45139</v>
      </c>
      <c r="C43">
        <v>4</v>
      </c>
      <c r="E43" s="116">
        <f t="shared" si="0"/>
        <v>5.6958497183547685</v>
      </c>
    </row>
    <row r="44" spans="1:5" x14ac:dyDescent="0.35">
      <c r="A44" s="55">
        <v>43</v>
      </c>
      <c r="B44" s="56">
        <v>45139</v>
      </c>
      <c r="C44">
        <v>0</v>
      </c>
      <c r="E44" s="116">
        <f t="shared" si="0"/>
        <v>40.788633223509414</v>
      </c>
    </row>
    <row r="45" spans="1:5" x14ac:dyDescent="0.35">
      <c r="A45" s="55">
        <v>44</v>
      </c>
      <c r="B45" s="56">
        <v>45139</v>
      </c>
      <c r="C45">
        <v>6</v>
      </c>
      <c r="E45" s="116">
        <f t="shared" si="0"/>
        <v>0.14945796577744744</v>
      </c>
    </row>
    <row r="46" spans="1:5" x14ac:dyDescent="0.35">
      <c r="A46" s="55">
        <v>45</v>
      </c>
      <c r="B46" s="56">
        <v>45139</v>
      </c>
      <c r="C46">
        <v>7</v>
      </c>
      <c r="E46" s="116">
        <f t="shared" si="0"/>
        <v>0.37626208948878681</v>
      </c>
    </row>
    <row r="47" spans="1:5" x14ac:dyDescent="0.35">
      <c r="A47" s="55">
        <v>46</v>
      </c>
      <c r="B47" s="56">
        <v>45139</v>
      </c>
      <c r="C47">
        <v>9</v>
      </c>
      <c r="E47" s="116">
        <f t="shared" si="0"/>
        <v>6.8298703369114655</v>
      </c>
    </row>
    <row r="48" spans="1:5" x14ac:dyDescent="0.35">
      <c r="A48" s="55">
        <v>47</v>
      </c>
      <c r="B48" s="56">
        <v>45139</v>
      </c>
      <c r="C48">
        <v>9</v>
      </c>
      <c r="E48" s="116">
        <f t="shared" si="0"/>
        <v>6.8298703369114655</v>
      </c>
    </row>
    <row r="49" spans="1:5" x14ac:dyDescent="0.35">
      <c r="A49" s="55">
        <v>48</v>
      </c>
      <c r="B49" s="56">
        <v>45139</v>
      </c>
      <c r="C49">
        <v>3</v>
      </c>
      <c r="E49" s="116">
        <f t="shared" si="0"/>
        <v>11.469045594643429</v>
      </c>
    </row>
    <row r="50" spans="1:5" x14ac:dyDescent="0.35">
      <c r="A50" s="55">
        <v>49</v>
      </c>
      <c r="B50" s="56">
        <v>45139</v>
      </c>
      <c r="C50">
        <v>6</v>
      </c>
      <c r="E50" s="116">
        <f t="shared" si="0"/>
        <v>0.14945796577744744</v>
      </c>
    </row>
    <row r="51" spans="1:5" x14ac:dyDescent="0.35">
      <c r="A51" s="55">
        <v>50</v>
      </c>
      <c r="B51" s="56">
        <v>45139</v>
      </c>
      <c r="C51">
        <v>10</v>
      </c>
      <c r="E51" s="116">
        <f t="shared" si="0"/>
        <v>13.056674460622805</v>
      </c>
    </row>
    <row r="52" spans="1:5" x14ac:dyDescent="0.35">
      <c r="A52" s="55">
        <v>51</v>
      </c>
      <c r="B52" s="56">
        <v>45139</v>
      </c>
      <c r="C52">
        <v>3</v>
      </c>
      <c r="E52" s="116">
        <f t="shared" si="0"/>
        <v>11.469045594643429</v>
      </c>
    </row>
    <row r="53" spans="1:5" x14ac:dyDescent="0.35">
      <c r="A53" s="55">
        <v>52</v>
      </c>
      <c r="B53" s="56">
        <v>45139</v>
      </c>
      <c r="C53">
        <v>7</v>
      </c>
      <c r="E53" s="116">
        <f t="shared" si="0"/>
        <v>0.37626208948878681</v>
      </c>
    </row>
    <row r="54" spans="1:5" x14ac:dyDescent="0.35">
      <c r="A54" s="55">
        <v>53</v>
      </c>
      <c r="B54" s="56">
        <v>45139</v>
      </c>
      <c r="C54">
        <v>9</v>
      </c>
      <c r="E54" s="116">
        <f t="shared" si="0"/>
        <v>6.8298703369114655</v>
      </c>
    </row>
    <row r="55" spans="1:5" x14ac:dyDescent="0.35">
      <c r="A55" s="55">
        <v>54</v>
      </c>
      <c r="B55" s="56">
        <v>45139</v>
      </c>
      <c r="C55">
        <v>1</v>
      </c>
      <c r="E55" s="116">
        <f t="shared" si="0"/>
        <v>29.01543734722075</v>
      </c>
    </row>
    <row r="56" spans="1:5" x14ac:dyDescent="0.35">
      <c r="A56" s="55">
        <v>55</v>
      </c>
      <c r="B56" s="56">
        <v>45139</v>
      </c>
      <c r="C56">
        <v>2</v>
      </c>
      <c r="E56" s="116">
        <f t="shared" si="0"/>
        <v>19.24224147093209</v>
      </c>
    </row>
    <row r="57" spans="1:5" x14ac:dyDescent="0.35">
      <c r="A57" s="55">
        <v>56</v>
      </c>
      <c r="B57" s="56">
        <v>45139</v>
      </c>
      <c r="C57">
        <v>10</v>
      </c>
      <c r="E57" s="116">
        <f t="shared" si="0"/>
        <v>13.056674460622805</v>
      </c>
    </row>
    <row r="58" spans="1:5" x14ac:dyDescent="0.35">
      <c r="A58" s="55">
        <v>57</v>
      </c>
      <c r="B58" s="56">
        <v>45139</v>
      </c>
      <c r="C58">
        <v>5</v>
      </c>
      <c r="E58" s="116">
        <f t="shared" si="0"/>
        <v>1.9226538420661081</v>
      </c>
    </row>
    <row r="59" spans="1:5" x14ac:dyDescent="0.35">
      <c r="A59" s="55">
        <v>58</v>
      </c>
      <c r="B59" s="56">
        <v>45139</v>
      </c>
      <c r="C59">
        <v>0</v>
      </c>
      <c r="E59" s="116">
        <f t="shared" si="0"/>
        <v>40.788633223509414</v>
      </c>
    </row>
    <row r="60" spans="1:5" x14ac:dyDescent="0.35">
      <c r="A60" s="55">
        <v>59</v>
      </c>
      <c r="B60" s="56">
        <v>45139</v>
      </c>
      <c r="C60">
        <v>4</v>
      </c>
      <c r="E60" s="116">
        <f t="shared" si="0"/>
        <v>5.6958497183547685</v>
      </c>
    </row>
    <row r="61" spans="1:5" x14ac:dyDescent="0.35">
      <c r="A61" s="55">
        <v>60</v>
      </c>
      <c r="B61" s="56">
        <v>45139</v>
      </c>
      <c r="C61">
        <v>8</v>
      </c>
      <c r="E61" s="116">
        <f t="shared" si="0"/>
        <v>2.6030662132001261</v>
      </c>
    </row>
    <row r="62" spans="1:5" x14ac:dyDescent="0.35">
      <c r="A62" s="55">
        <v>61</v>
      </c>
      <c r="B62" s="56">
        <v>45139</v>
      </c>
      <c r="C62">
        <v>10</v>
      </c>
      <c r="E62" s="116">
        <f t="shared" si="0"/>
        <v>13.056674460622805</v>
      </c>
    </row>
    <row r="63" spans="1:5" x14ac:dyDescent="0.35">
      <c r="A63" s="55">
        <v>62</v>
      </c>
      <c r="B63" s="56">
        <v>45139</v>
      </c>
      <c r="C63">
        <v>9</v>
      </c>
      <c r="E63" s="116">
        <f t="shared" si="0"/>
        <v>6.8298703369114655</v>
      </c>
    </row>
    <row r="64" spans="1:5" x14ac:dyDescent="0.35">
      <c r="A64" s="55">
        <v>63</v>
      </c>
      <c r="B64" s="56">
        <v>45139</v>
      </c>
      <c r="C64">
        <v>10</v>
      </c>
      <c r="E64" s="116">
        <f t="shared" si="0"/>
        <v>13.056674460622805</v>
      </c>
    </row>
    <row r="65" spans="1:5" x14ac:dyDescent="0.35">
      <c r="A65" s="55">
        <v>64</v>
      </c>
      <c r="B65" s="56">
        <v>45139</v>
      </c>
      <c r="C65">
        <v>9</v>
      </c>
      <c r="E65" s="116">
        <f t="shared" si="0"/>
        <v>6.8298703369114655</v>
      </c>
    </row>
    <row r="66" spans="1:5" x14ac:dyDescent="0.35">
      <c r="A66" s="55">
        <v>65</v>
      </c>
      <c r="B66" s="56">
        <v>45139</v>
      </c>
      <c r="C66">
        <v>8</v>
      </c>
      <c r="E66" s="116">
        <f t="shared" ref="E66:E129" si="1">(C66-$H$3)^2</f>
        <v>2.6030662132001261</v>
      </c>
    </row>
    <row r="67" spans="1:5" x14ac:dyDescent="0.35">
      <c r="A67" s="55">
        <v>66</v>
      </c>
      <c r="B67" s="56">
        <v>45139</v>
      </c>
      <c r="C67">
        <v>8</v>
      </c>
      <c r="E67" s="116">
        <f t="shared" si="1"/>
        <v>2.6030662132001261</v>
      </c>
    </row>
    <row r="68" spans="1:5" x14ac:dyDescent="0.35">
      <c r="A68" s="55">
        <v>67</v>
      </c>
      <c r="B68" s="56">
        <v>45139</v>
      </c>
      <c r="C68">
        <v>7</v>
      </c>
      <c r="E68" s="116">
        <f t="shared" si="1"/>
        <v>0.37626208948878681</v>
      </c>
    </row>
    <row r="69" spans="1:5" x14ac:dyDescent="0.35">
      <c r="A69" s="55">
        <v>68</v>
      </c>
      <c r="B69" s="56">
        <v>45139</v>
      </c>
      <c r="C69">
        <v>6</v>
      </c>
      <c r="E69" s="116">
        <f t="shared" si="1"/>
        <v>0.14945796577744744</v>
      </c>
    </row>
    <row r="70" spans="1:5" x14ac:dyDescent="0.35">
      <c r="A70" s="55">
        <v>69</v>
      </c>
      <c r="B70" s="56">
        <v>45139</v>
      </c>
      <c r="C70">
        <v>9</v>
      </c>
      <c r="E70" s="116">
        <f t="shared" si="1"/>
        <v>6.8298703369114655</v>
      </c>
    </row>
    <row r="71" spans="1:5" x14ac:dyDescent="0.35">
      <c r="A71" s="55">
        <v>70</v>
      </c>
      <c r="B71" s="56">
        <v>45139</v>
      </c>
      <c r="C71">
        <v>1</v>
      </c>
      <c r="E71" s="116">
        <f t="shared" si="1"/>
        <v>29.01543734722075</v>
      </c>
    </row>
    <row r="72" spans="1:5" x14ac:dyDescent="0.35">
      <c r="A72" s="55">
        <v>71</v>
      </c>
      <c r="B72" s="56">
        <v>45139</v>
      </c>
      <c r="C72">
        <v>3</v>
      </c>
      <c r="E72" s="116">
        <f t="shared" si="1"/>
        <v>11.469045594643429</v>
      </c>
    </row>
    <row r="73" spans="1:5" x14ac:dyDescent="0.35">
      <c r="A73" s="55">
        <v>72</v>
      </c>
      <c r="B73" s="56">
        <v>45139</v>
      </c>
      <c r="C73">
        <v>5</v>
      </c>
      <c r="E73" s="116">
        <f t="shared" si="1"/>
        <v>1.9226538420661081</v>
      </c>
    </row>
    <row r="74" spans="1:5" x14ac:dyDescent="0.35">
      <c r="A74" s="55">
        <v>73</v>
      </c>
      <c r="B74" s="56">
        <v>45139</v>
      </c>
      <c r="C74">
        <v>5</v>
      </c>
      <c r="E74" s="116">
        <f t="shared" si="1"/>
        <v>1.9226538420661081</v>
      </c>
    </row>
    <row r="75" spans="1:5" x14ac:dyDescent="0.35">
      <c r="A75" s="55">
        <v>74</v>
      </c>
      <c r="B75" s="56">
        <v>45139</v>
      </c>
      <c r="C75">
        <v>0</v>
      </c>
      <c r="E75" s="116">
        <f t="shared" si="1"/>
        <v>40.788633223509414</v>
      </c>
    </row>
    <row r="76" spans="1:5" x14ac:dyDescent="0.35">
      <c r="A76" s="55">
        <v>75</v>
      </c>
      <c r="B76" s="56">
        <v>45139</v>
      </c>
      <c r="C76">
        <v>9</v>
      </c>
      <c r="E76" s="116">
        <f t="shared" si="1"/>
        <v>6.8298703369114655</v>
      </c>
    </row>
    <row r="77" spans="1:5" x14ac:dyDescent="0.35">
      <c r="A77" s="55">
        <v>76</v>
      </c>
      <c r="B77" s="56">
        <v>45170</v>
      </c>
      <c r="C77">
        <v>8</v>
      </c>
      <c r="E77" s="116">
        <f t="shared" si="1"/>
        <v>2.6030662132001261</v>
      </c>
    </row>
    <row r="78" spans="1:5" x14ac:dyDescent="0.35">
      <c r="A78" s="55">
        <v>77</v>
      </c>
      <c r="B78" s="56">
        <v>45170</v>
      </c>
      <c r="C78">
        <v>5</v>
      </c>
      <c r="E78" s="116">
        <f t="shared" si="1"/>
        <v>1.9226538420661081</v>
      </c>
    </row>
    <row r="79" spans="1:5" x14ac:dyDescent="0.35">
      <c r="A79" s="55">
        <v>78</v>
      </c>
      <c r="B79" s="56">
        <v>45170</v>
      </c>
      <c r="C79">
        <v>5</v>
      </c>
      <c r="E79" s="116">
        <f t="shared" si="1"/>
        <v>1.9226538420661081</v>
      </c>
    </row>
    <row r="80" spans="1:5" x14ac:dyDescent="0.35">
      <c r="A80" s="55">
        <v>79</v>
      </c>
      <c r="B80" s="56">
        <v>45170</v>
      </c>
      <c r="C80">
        <v>10</v>
      </c>
      <c r="E80" s="116">
        <f t="shared" si="1"/>
        <v>13.056674460622805</v>
      </c>
    </row>
    <row r="81" spans="1:5" x14ac:dyDescent="0.35">
      <c r="A81" s="55">
        <v>80</v>
      </c>
      <c r="B81" s="56">
        <v>45170</v>
      </c>
      <c r="C81">
        <v>10</v>
      </c>
      <c r="E81" s="116">
        <f t="shared" si="1"/>
        <v>13.056674460622805</v>
      </c>
    </row>
    <row r="82" spans="1:5" x14ac:dyDescent="0.35">
      <c r="A82" s="55">
        <v>81</v>
      </c>
      <c r="B82" s="56">
        <v>45170</v>
      </c>
      <c r="C82">
        <v>10</v>
      </c>
      <c r="E82" s="116">
        <f t="shared" si="1"/>
        <v>13.056674460622805</v>
      </c>
    </row>
    <row r="83" spans="1:5" x14ac:dyDescent="0.35">
      <c r="A83" s="55">
        <v>82</v>
      </c>
      <c r="B83" s="56">
        <v>45170</v>
      </c>
      <c r="C83">
        <v>0</v>
      </c>
      <c r="E83" s="116">
        <f t="shared" si="1"/>
        <v>40.788633223509414</v>
      </c>
    </row>
    <row r="84" spans="1:5" x14ac:dyDescent="0.35">
      <c r="A84" s="55">
        <v>83</v>
      </c>
      <c r="B84" s="56">
        <v>45170</v>
      </c>
      <c r="C84">
        <v>8</v>
      </c>
      <c r="E84" s="116">
        <f t="shared" si="1"/>
        <v>2.6030662132001261</v>
      </c>
    </row>
    <row r="85" spans="1:5" x14ac:dyDescent="0.35">
      <c r="A85" s="55">
        <v>84</v>
      </c>
      <c r="B85" s="56">
        <v>45170</v>
      </c>
      <c r="C85">
        <v>9</v>
      </c>
      <c r="E85" s="116">
        <f t="shared" si="1"/>
        <v>6.8298703369114655</v>
      </c>
    </row>
    <row r="86" spans="1:5" x14ac:dyDescent="0.35">
      <c r="A86" s="55">
        <v>85</v>
      </c>
      <c r="B86" s="56">
        <v>45170</v>
      </c>
      <c r="C86">
        <v>1</v>
      </c>
      <c r="E86" s="116">
        <f t="shared" si="1"/>
        <v>29.01543734722075</v>
      </c>
    </row>
    <row r="87" spans="1:5" x14ac:dyDescent="0.35">
      <c r="A87" s="55">
        <v>86</v>
      </c>
      <c r="B87" s="56">
        <v>45170</v>
      </c>
      <c r="C87">
        <v>7</v>
      </c>
      <c r="E87" s="116">
        <f t="shared" si="1"/>
        <v>0.37626208948878681</v>
      </c>
    </row>
    <row r="88" spans="1:5" x14ac:dyDescent="0.35">
      <c r="A88" s="55">
        <v>87</v>
      </c>
      <c r="B88" s="56">
        <v>45170</v>
      </c>
      <c r="C88">
        <v>6</v>
      </c>
      <c r="E88" s="116">
        <f t="shared" si="1"/>
        <v>0.14945796577744744</v>
      </c>
    </row>
    <row r="89" spans="1:5" x14ac:dyDescent="0.35">
      <c r="A89" s="55">
        <v>88</v>
      </c>
      <c r="B89" s="56">
        <v>45170</v>
      </c>
      <c r="C89">
        <v>8</v>
      </c>
      <c r="E89" s="116">
        <f t="shared" si="1"/>
        <v>2.6030662132001261</v>
      </c>
    </row>
    <row r="90" spans="1:5" x14ac:dyDescent="0.35">
      <c r="A90" s="55">
        <v>89</v>
      </c>
      <c r="B90" s="56">
        <v>45170</v>
      </c>
      <c r="C90">
        <v>9</v>
      </c>
      <c r="E90" s="116">
        <f t="shared" si="1"/>
        <v>6.8298703369114655</v>
      </c>
    </row>
    <row r="91" spans="1:5" x14ac:dyDescent="0.35">
      <c r="A91" s="55">
        <v>90</v>
      </c>
      <c r="B91" s="56">
        <v>45170</v>
      </c>
      <c r="C91">
        <v>3</v>
      </c>
      <c r="E91" s="116">
        <f t="shared" si="1"/>
        <v>11.469045594643429</v>
      </c>
    </row>
    <row r="92" spans="1:5" x14ac:dyDescent="0.35">
      <c r="A92" s="55">
        <v>91</v>
      </c>
      <c r="B92" s="56">
        <v>45170</v>
      </c>
      <c r="C92">
        <v>2</v>
      </c>
      <c r="E92" s="116">
        <f t="shared" si="1"/>
        <v>19.24224147093209</v>
      </c>
    </row>
    <row r="93" spans="1:5" x14ac:dyDescent="0.35">
      <c r="A93" s="55">
        <v>92</v>
      </c>
      <c r="B93" s="56">
        <v>45170</v>
      </c>
      <c r="C93">
        <v>7</v>
      </c>
      <c r="E93" s="116">
        <f t="shared" si="1"/>
        <v>0.37626208948878681</v>
      </c>
    </row>
    <row r="94" spans="1:5" x14ac:dyDescent="0.35">
      <c r="A94" s="55">
        <v>93</v>
      </c>
      <c r="B94" s="56">
        <v>45170</v>
      </c>
      <c r="C94">
        <v>10</v>
      </c>
      <c r="E94" s="116">
        <f t="shared" si="1"/>
        <v>13.056674460622805</v>
      </c>
    </row>
    <row r="95" spans="1:5" x14ac:dyDescent="0.35">
      <c r="A95" s="55">
        <v>94</v>
      </c>
      <c r="B95" s="56">
        <v>45170</v>
      </c>
      <c r="C95">
        <v>1</v>
      </c>
      <c r="E95" s="116">
        <f t="shared" si="1"/>
        <v>29.01543734722075</v>
      </c>
    </row>
    <row r="96" spans="1:5" x14ac:dyDescent="0.35">
      <c r="A96" s="55">
        <v>95</v>
      </c>
      <c r="B96" s="56">
        <v>45170</v>
      </c>
      <c r="C96">
        <v>9</v>
      </c>
      <c r="E96" s="116">
        <f t="shared" si="1"/>
        <v>6.8298703369114655</v>
      </c>
    </row>
    <row r="97" spans="1:5" x14ac:dyDescent="0.35">
      <c r="A97" s="55">
        <v>96</v>
      </c>
      <c r="B97" s="56">
        <v>45170</v>
      </c>
      <c r="C97">
        <v>0</v>
      </c>
      <c r="E97" s="116">
        <f t="shared" si="1"/>
        <v>40.788633223509414</v>
      </c>
    </row>
    <row r="98" spans="1:5" x14ac:dyDescent="0.35">
      <c r="A98" s="55">
        <v>97</v>
      </c>
      <c r="B98" s="56">
        <v>45170</v>
      </c>
      <c r="C98">
        <v>9</v>
      </c>
      <c r="E98" s="116">
        <f t="shared" si="1"/>
        <v>6.8298703369114655</v>
      </c>
    </row>
    <row r="99" spans="1:5" x14ac:dyDescent="0.35">
      <c r="A99" s="55">
        <v>98</v>
      </c>
      <c r="B99" s="56">
        <v>45170</v>
      </c>
      <c r="C99">
        <v>5</v>
      </c>
      <c r="E99" s="116">
        <f t="shared" si="1"/>
        <v>1.9226538420661081</v>
      </c>
    </row>
    <row r="100" spans="1:5" x14ac:dyDescent="0.35">
      <c r="A100" s="55">
        <v>99</v>
      </c>
      <c r="B100" s="56">
        <v>45170</v>
      </c>
      <c r="C100">
        <v>4</v>
      </c>
      <c r="E100" s="116">
        <f t="shared" si="1"/>
        <v>5.6958497183547685</v>
      </c>
    </row>
    <row r="101" spans="1:5" x14ac:dyDescent="0.35">
      <c r="A101" s="55">
        <v>100</v>
      </c>
      <c r="B101" s="56">
        <v>45170</v>
      </c>
      <c r="C101">
        <v>7</v>
      </c>
      <c r="E101" s="116">
        <f t="shared" si="1"/>
        <v>0.37626208948878681</v>
      </c>
    </row>
    <row r="102" spans="1:5" x14ac:dyDescent="0.35">
      <c r="A102" s="55">
        <v>101</v>
      </c>
      <c r="B102" s="56">
        <v>45170</v>
      </c>
      <c r="C102">
        <v>1</v>
      </c>
      <c r="E102" s="116">
        <f t="shared" si="1"/>
        <v>29.01543734722075</v>
      </c>
    </row>
    <row r="103" spans="1:5" x14ac:dyDescent="0.35">
      <c r="A103" s="55">
        <v>102</v>
      </c>
      <c r="B103" s="56">
        <v>45170</v>
      </c>
      <c r="C103">
        <v>5</v>
      </c>
      <c r="E103" s="116">
        <f t="shared" si="1"/>
        <v>1.9226538420661081</v>
      </c>
    </row>
    <row r="104" spans="1:5" x14ac:dyDescent="0.35">
      <c r="A104" s="55">
        <v>103</v>
      </c>
      <c r="B104" s="56">
        <v>45170</v>
      </c>
      <c r="C104">
        <v>4</v>
      </c>
      <c r="E104" s="116">
        <f t="shared" si="1"/>
        <v>5.6958497183547685</v>
      </c>
    </row>
    <row r="105" spans="1:5" x14ac:dyDescent="0.35">
      <c r="A105" s="55">
        <v>104</v>
      </c>
      <c r="B105" s="56">
        <v>45170</v>
      </c>
      <c r="C105">
        <v>7</v>
      </c>
      <c r="E105" s="116">
        <f t="shared" si="1"/>
        <v>0.37626208948878681</v>
      </c>
    </row>
    <row r="106" spans="1:5" x14ac:dyDescent="0.35">
      <c r="A106" s="55">
        <v>105</v>
      </c>
      <c r="B106" s="56">
        <v>45170</v>
      </c>
      <c r="C106">
        <v>9</v>
      </c>
      <c r="E106" s="116">
        <f t="shared" si="1"/>
        <v>6.8298703369114655</v>
      </c>
    </row>
    <row r="107" spans="1:5" x14ac:dyDescent="0.35">
      <c r="A107" s="55">
        <v>106</v>
      </c>
      <c r="B107" s="56">
        <v>45170</v>
      </c>
      <c r="C107">
        <v>5</v>
      </c>
      <c r="E107" s="116">
        <f t="shared" si="1"/>
        <v>1.9226538420661081</v>
      </c>
    </row>
    <row r="108" spans="1:5" x14ac:dyDescent="0.35">
      <c r="A108" s="55">
        <v>107</v>
      </c>
      <c r="B108" s="56">
        <v>45170</v>
      </c>
      <c r="C108">
        <v>8</v>
      </c>
      <c r="E108" s="116">
        <f t="shared" si="1"/>
        <v>2.6030662132001261</v>
      </c>
    </row>
    <row r="109" spans="1:5" x14ac:dyDescent="0.35">
      <c r="A109" s="55">
        <v>108</v>
      </c>
      <c r="B109" s="56">
        <v>45170</v>
      </c>
      <c r="C109">
        <v>4</v>
      </c>
      <c r="E109" s="116">
        <f t="shared" si="1"/>
        <v>5.6958497183547685</v>
      </c>
    </row>
    <row r="110" spans="1:5" x14ac:dyDescent="0.35">
      <c r="A110" s="55">
        <v>109</v>
      </c>
      <c r="B110" s="56">
        <v>45170</v>
      </c>
      <c r="C110">
        <v>5</v>
      </c>
      <c r="E110" s="116">
        <f t="shared" si="1"/>
        <v>1.9226538420661081</v>
      </c>
    </row>
    <row r="111" spans="1:5" x14ac:dyDescent="0.35">
      <c r="A111" s="55">
        <v>110</v>
      </c>
      <c r="B111" s="56">
        <v>45170</v>
      </c>
      <c r="C111">
        <v>5</v>
      </c>
      <c r="E111" s="116">
        <f t="shared" si="1"/>
        <v>1.9226538420661081</v>
      </c>
    </row>
    <row r="112" spans="1:5" x14ac:dyDescent="0.35">
      <c r="A112" s="55">
        <v>111</v>
      </c>
      <c r="B112" s="56">
        <v>45170</v>
      </c>
      <c r="C112">
        <v>9</v>
      </c>
      <c r="E112" s="116">
        <f t="shared" si="1"/>
        <v>6.8298703369114655</v>
      </c>
    </row>
    <row r="113" spans="1:5" x14ac:dyDescent="0.35">
      <c r="A113" s="55">
        <v>112</v>
      </c>
      <c r="B113" s="56">
        <v>45200</v>
      </c>
      <c r="C113">
        <v>10</v>
      </c>
      <c r="E113" s="116">
        <f t="shared" si="1"/>
        <v>13.056674460622805</v>
      </c>
    </row>
    <row r="114" spans="1:5" x14ac:dyDescent="0.35">
      <c r="A114" s="55">
        <v>113</v>
      </c>
      <c r="B114" s="56">
        <v>45200</v>
      </c>
      <c r="C114">
        <v>3</v>
      </c>
      <c r="E114" s="116">
        <f t="shared" si="1"/>
        <v>11.469045594643429</v>
      </c>
    </row>
    <row r="115" spans="1:5" x14ac:dyDescent="0.35">
      <c r="A115" s="55">
        <v>114</v>
      </c>
      <c r="B115" s="56">
        <v>45200</v>
      </c>
      <c r="C115">
        <v>10</v>
      </c>
      <c r="E115" s="116">
        <f t="shared" si="1"/>
        <v>13.056674460622805</v>
      </c>
    </row>
    <row r="116" spans="1:5" x14ac:dyDescent="0.35">
      <c r="A116" s="55">
        <v>115</v>
      </c>
      <c r="B116" s="56">
        <v>45200</v>
      </c>
      <c r="C116">
        <v>8</v>
      </c>
      <c r="E116" s="116">
        <f t="shared" si="1"/>
        <v>2.6030662132001261</v>
      </c>
    </row>
    <row r="117" spans="1:5" x14ac:dyDescent="0.35">
      <c r="A117" s="55">
        <v>116</v>
      </c>
      <c r="B117" s="56">
        <v>45200</v>
      </c>
      <c r="C117">
        <v>10</v>
      </c>
      <c r="E117" s="116">
        <f t="shared" si="1"/>
        <v>13.056674460622805</v>
      </c>
    </row>
    <row r="118" spans="1:5" x14ac:dyDescent="0.35">
      <c r="A118" s="55">
        <v>117</v>
      </c>
      <c r="B118" s="56">
        <v>45200</v>
      </c>
      <c r="C118">
        <v>10</v>
      </c>
      <c r="E118" s="116">
        <f t="shared" si="1"/>
        <v>13.056674460622805</v>
      </c>
    </row>
    <row r="119" spans="1:5" x14ac:dyDescent="0.35">
      <c r="A119" s="55">
        <v>118</v>
      </c>
      <c r="B119" s="56">
        <v>45200</v>
      </c>
      <c r="C119">
        <v>10</v>
      </c>
      <c r="E119" s="116">
        <f t="shared" si="1"/>
        <v>13.056674460622805</v>
      </c>
    </row>
    <row r="120" spans="1:5" x14ac:dyDescent="0.35">
      <c r="A120" s="55">
        <v>119</v>
      </c>
      <c r="B120" s="56">
        <v>45200</v>
      </c>
      <c r="C120">
        <v>10</v>
      </c>
      <c r="E120" s="116">
        <f t="shared" si="1"/>
        <v>13.056674460622805</v>
      </c>
    </row>
    <row r="121" spans="1:5" x14ac:dyDescent="0.35">
      <c r="A121" s="55">
        <v>120</v>
      </c>
      <c r="B121" s="56">
        <v>45200</v>
      </c>
      <c r="C121">
        <v>6</v>
      </c>
      <c r="E121" s="116">
        <f t="shared" si="1"/>
        <v>0.14945796577744744</v>
      </c>
    </row>
    <row r="122" spans="1:5" x14ac:dyDescent="0.35">
      <c r="A122" s="55">
        <v>121</v>
      </c>
      <c r="B122" s="56">
        <v>45200</v>
      </c>
      <c r="C122">
        <v>2</v>
      </c>
      <c r="E122" s="116">
        <f t="shared" si="1"/>
        <v>19.24224147093209</v>
      </c>
    </row>
    <row r="123" spans="1:5" x14ac:dyDescent="0.35">
      <c r="A123" s="55">
        <v>122</v>
      </c>
      <c r="B123" s="56">
        <v>45200</v>
      </c>
      <c r="C123">
        <v>8</v>
      </c>
      <c r="E123" s="116">
        <f t="shared" si="1"/>
        <v>2.6030662132001261</v>
      </c>
    </row>
    <row r="124" spans="1:5" x14ac:dyDescent="0.35">
      <c r="A124" s="55">
        <v>123</v>
      </c>
      <c r="B124" s="56">
        <v>45200</v>
      </c>
      <c r="C124">
        <v>8</v>
      </c>
      <c r="E124" s="116">
        <f t="shared" si="1"/>
        <v>2.6030662132001261</v>
      </c>
    </row>
    <row r="125" spans="1:5" x14ac:dyDescent="0.35">
      <c r="A125" s="55">
        <v>124</v>
      </c>
      <c r="B125" s="56">
        <v>45200</v>
      </c>
      <c r="C125">
        <v>9</v>
      </c>
      <c r="E125" s="116">
        <f t="shared" si="1"/>
        <v>6.8298703369114655</v>
      </c>
    </row>
    <row r="126" spans="1:5" x14ac:dyDescent="0.35">
      <c r="A126" s="55">
        <v>125</v>
      </c>
      <c r="B126" s="56">
        <v>45200</v>
      </c>
      <c r="C126">
        <v>9</v>
      </c>
      <c r="E126" s="116">
        <f t="shared" si="1"/>
        <v>6.8298703369114655</v>
      </c>
    </row>
    <row r="127" spans="1:5" x14ac:dyDescent="0.35">
      <c r="A127" s="55">
        <v>126</v>
      </c>
      <c r="B127" s="56">
        <v>45200</v>
      </c>
      <c r="C127">
        <v>2</v>
      </c>
      <c r="E127" s="116">
        <f t="shared" si="1"/>
        <v>19.24224147093209</v>
      </c>
    </row>
    <row r="128" spans="1:5" x14ac:dyDescent="0.35">
      <c r="A128" s="55">
        <v>127</v>
      </c>
      <c r="B128" s="56">
        <v>45200</v>
      </c>
      <c r="C128">
        <v>8</v>
      </c>
      <c r="E128" s="116">
        <f t="shared" si="1"/>
        <v>2.6030662132001261</v>
      </c>
    </row>
    <row r="129" spans="1:5" x14ac:dyDescent="0.35">
      <c r="A129" s="55">
        <v>128</v>
      </c>
      <c r="B129" s="56">
        <v>45200</v>
      </c>
      <c r="C129">
        <v>8</v>
      </c>
      <c r="E129" s="116">
        <f t="shared" si="1"/>
        <v>2.6030662132001261</v>
      </c>
    </row>
    <row r="130" spans="1:5" x14ac:dyDescent="0.35">
      <c r="A130" s="55">
        <v>129</v>
      </c>
      <c r="B130" s="56">
        <v>45200</v>
      </c>
      <c r="C130">
        <v>10</v>
      </c>
      <c r="E130" s="116">
        <f t="shared" ref="E130:E193" si="2">(C130-$H$3)^2</f>
        <v>13.056674460622805</v>
      </c>
    </row>
    <row r="131" spans="1:5" x14ac:dyDescent="0.35">
      <c r="A131" s="55">
        <v>130</v>
      </c>
      <c r="B131" s="56">
        <v>45200</v>
      </c>
      <c r="C131">
        <v>3</v>
      </c>
      <c r="E131" s="116">
        <f t="shared" si="2"/>
        <v>11.469045594643429</v>
      </c>
    </row>
    <row r="132" spans="1:5" x14ac:dyDescent="0.35">
      <c r="A132" s="55">
        <v>131</v>
      </c>
      <c r="B132" s="56">
        <v>45200</v>
      </c>
      <c r="C132">
        <v>8</v>
      </c>
      <c r="E132" s="116">
        <f t="shared" si="2"/>
        <v>2.6030662132001261</v>
      </c>
    </row>
    <row r="133" spans="1:5" x14ac:dyDescent="0.35">
      <c r="A133" s="55">
        <v>132</v>
      </c>
      <c r="B133" s="56">
        <v>45200</v>
      </c>
      <c r="C133">
        <v>7</v>
      </c>
      <c r="E133" s="116">
        <f t="shared" si="2"/>
        <v>0.37626208948878681</v>
      </c>
    </row>
    <row r="134" spans="1:5" x14ac:dyDescent="0.35">
      <c r="A134" s="55">
        <v>133</v>
      </c>
      <c r="B134" s="56">
        <v>45200</v>
      </c>
      <c r="C134">
        <v>5</v>
      </c>
      <c r="E134" s="116">
        <f t="shared" si="2"/>
        <v>1.9226538420661081</v>
      </c>
    </row>
    <row r="135" spans="1:5" x14ac:dyDescent="0.35">
      <c r="A135" s="55">
        <v>134</v>
      </c>
      <c r="B135" s="56">
        <v>45200</v>
      </c>
      <c r="C135">
        <v>3</v>
      </c>
      <c r="E135" s="116">
        <f t="shared" si="2"/>
        <v>11.469045594643429</v>
      </c>
    </row>
    <row r="136" spans="1:5" x14ac:dyDescent="0.35">
      <c r="A136" s="55">
        <v>135</v>
      </c>
      <c r="B136" s="56">
        <v>45200</v>
      </c>
      <c r="C136">
        <v>10</v>
      </c>
      <c r="E136" s="116">
        <f t="shared" si="2"/>
        <v>13.056674460622805</v>
      </c>
    </row>
    <row r="137" spans="1:5" x14ac:dyDescent="0.35">
      <c r="A137" s="55">
        <v>136</v>
      </c>
      <c r="B137" s="56">
        <v>45200</v>
      </c>
      <c r="C137">
        <v>7</v>
      </c>
      <c r="E137" s="116">
        <f t="shared" si="2"/>
        <v>0.37626208948878681</v>
      </c>
    </row>
    <row r="138" spans="1:5" x14ac:dyDescent="0.35">
      <c r="A138" s="55">
        <v>137</v>
      </c>
      <c r="B138" s="56">
        <v>45200</v>
      </c>
      <c r="C138">
        <v>9</v>
      </c>
      <c r="E138" s="116">
        <f t="shared" si="2"/>
        <v>6.8298703369114655</v>
      </c>
    </row>
    <row r="139" spans="1:5" x14ac:dyDescent="0.35">
      <c r="A139" s="55">
        <v>138</v>
      </c>
      <c r="B139" s="56">
        <v>45200</v>
      </c>
      <c r="C139">
        <v>10</v>
      </c>
      <c r="E139" s="116">
        <f t="shared" si="2"/>
        <v>13.056674460622805</v>
      </c>
    </row>
    <row r="140" spans="1:5" x14ac:dyDescent="0.35">
      <c r="A140" s="55">
        <v>139</v>
      </c>
      <c r="B140" s="56">
        <v>45200</v>
      </c>
      <c r="C140">
        <v>7</v>
      </c>
      <c r="E140" s="116">
        <f t="shared" si="2"/>
        <v>0.37626208948878681</v>
      </c>
    </row>
    <row r="141" spans="1:5" x14ac:dyDescent="0.35">
      <c r="A141" s="55">
        <v>140</v>
      </c>
      <c r="B141" s="56">
        <v>45200</v>
      </c>
      <c r="C141">
        <v>8</v>
      </c>
      <c r="E141" s="116">
        <f t="shared" si="2"/>
        <v>2.6030662132001261</v>
      </c>
    </row>
    <row r="142" spans="1:5" x14ac:dyDescent="0.35">
      <c r="A142" s="55">
        <v>141</v>
      </c>
      <c r="B142" s="56">
        <v>45200</v>
      </c>
      <c r="C142">
        <v>1</v>
      </c>
      <c r="E142" s="116">
        <f t="shared" si="2"/>
        <v>29.01543734722075</v>
      </c>
    </row>
    <row r="143" spans="1:5" x14ac:dyDescent="0.35">
      <c r="A143" s="55">
        <v>142</v>
      </c>
      <c r="B143" s="56">
        <v>45200</v>
      </c>
      <c r="C143">
        <v>10</v>
      </c>
      <c r="E143" s="116">
        <f t="shared" si="2"/>
        <v>13.056674460622805</v>
      </c>
    </row>
    <row r="144" spans="1:5" x14ac:dyDescent="0.35">
      <c r="A144" s="55">
        <v>143</v>
      </c>
      <c r="B144" s="56">
        <v>45200</v>
      </c>
      <c r="C144">
        <v>4</v>
      </c>
      <c r="E144" s="116">
        <f t="shared" si="2"/>
        <v>5.6958497183547685</v>
      </c>
    </row>
    <row r="145" spans="1:5" x14ac:dyDescent="0.35">
      <c r="A145" s="55">
        <v>144</v>
      </c>
      <c r="B145" s="56">
        <v>45200</v>
      </c>
      <c r="C145">
        <v>10</v>
      </c>
      <c r="E145" s="116">
        <f t="shared" si="2"/>
        <v>13.056674460622805</v>
      </c>
    </row>
    <row r="146" spans="1:5" x14ac:dyDescent="0.35">
      <c r="A146" s="55">
        <v>145</v>
      </c>
      <c r="B146" s="56">
        <v>45200</v>
      </c>
      <c r="C146">
        <v>10</v>
      </c>
      <c r="E146" s="116">
        <f t="shared" si="2"/>
        <v>13.056674460622805</v>
      </c>
    </row>
    <row r="147" spans="1:5" x14ac:dyDescent="0.35">
      <c r="A147" s="55">
        <v>146</v>
      </c>
      <c r="B147" s="56">
        <v>45200</v>
      </c>
      <c r="C147">
        <v>2</v>
      </c>
      <c r="E147" s="116">
        <f t="shared" si="2"/>
        <v>19.24224147093209</v>
      </c>
    </row>
    <row r="148" spans="1:5" x14ac:dyDescent="0.35">
      <c r="A148" s="55">
        <v>147</v>
      </c>
      <c r="B148" s="56">
        <v>45200</v>
      </c>
      <c r="C148">
        <v>8</v>
      </c>
      <c r="E148" s="116">
        <f t="shared" si="2"/>
        <v>2.6030662132001261</v>
      </c>
    </row>
    <row r="149" spans="1:5" x14ac:dyDescent="0.35">
      <c r="A149" s="55">
        <v>148</v>
      </c>
      <c r="B149" s="56">
        <v>45231</v>
      </c>
      <c r="C149">
        <v>10</v>
      </c>
      <c r="E149" s="116">
        <f t="shared" si="2"/>
        <v>13.056674460622805</v>
      </c>
    </row>
    <row r="150" spans="1:5" x14ac:dyDescent="0.35">
      <c r="A150" s="55">
        <v>149</v>
      </c>
      <c r="B150" s="56">
        <v>45231</v>
      </c>
      <c r="C150">
        <v>7</v>
      </c>
      <c r="E150" s="116">
        <f t="shared" si="2"/>
        <v>0.37626208948878681</v>
      </c>
    </row>
    <row r="151" spans="1:5" x14ac:dyDescent="0.35">
      <c r="A151" s="55">
        <v>150</v>
      </c>
      <c r="B151" s="56">
        <v>45231</v>
      </c>
      <c r="C151">
        <v>0</v>
      </c>
      <c r="E151" s="116">
        <f t="shared" si="2"/>
        <v>40.788633223509414</v>
      </c>
    </row>
    <row r="152" spans="1:5" x14ac:dyDescent="0.35">
      <c r="A152" s="55">
        <v>151</v>
      </c>
      <c r="B152" s="56">
        <v>45231</v>
      </c>
      <c r="C152">
        <v>10</v>
      </c>
      <c r="E152" s="116">
        <f t="shared" si="2"/>
        <v>13.056674460622805</v>
      </c>
    </row>
    <row r="153" spans="1:5" x14ac:dyDescent="0.35">
      <c r="A153" s="55">
        <v>152</v>
      </c>
      <c r="B153" s="56">
        <v>45231</v>
      </c>
      <c r="C153">
        <v>10</v>
      </c>
      <c r="E153" s="116">
        <f t="shared" si="2"/>
        <v>13.056674460622805</v>
      </c>
    </row>
    <row r="154" spans="1:5" x14ac:dyDescent="0.35">
      <c r="A154" s="55">
        <v>153</v>
      </c>
      <c r="B154" s="56">
        <v>45231</v>
      </c>
      <c r="C154">
        <v>10</v>
      </c>
      <c r="E154" s="116">
        <f t="shared" si="2"/>
        <v>13.056674460622805</v>
      </c>
    </row>
    <row r="155" spans="1:5" x14ac:dyDescent="0.35">
      <c r="A155" s="55">
        <v>154</v>
      </c>
      <c r="B155" s="56">
        <v>45231</v>
      </c>
      <c r="C155">
        <v>4</v>
      </c>
      <c r="E155" s="116">
        <f t="shared" si="2"/>
        <v>5.6958497183547685</v>
      </c>
    </row>
    <row r="156" spans="1:5" x14ac:dyDescent="0.35">
      <c r="A156" s="55">
        <v>155</v>
      </c>
      <c r="B156" s="56">
        <v>45231</v>
      </c>
      <c r="C156">
        <v>3</v>
      </c>
      <c r="E156" s="116">
        <f t="shared" si="2"/>
        <v>11.469045594643429</v>
      </c>
    </row>
    <row r="157" spans="1:5" x14ac:dyDescent="0.35">
      <c r="A157" s="55">
        <v>156</v>
      </c>
      <c r="B157" s="56">
        <v>45231</v>
      </c>
      <c r="C157">
        <v>8</v>
      </c>
      <c r="E157" s="116">
        <f t="shared" si="2"/>
        <v>2.6030662132001261</v>
      </c>
    </row>
    <row r="158" spans="1:5" x14ac:dyDescent="0.35">
      <c r="A158" s="55">
        <v>157</v>
      </c>
      <c r="B158" s="56">
        <v>45231</v>
      </c>
      <c r="C158">
        <v>10</v>
      </c>
      <c r="E158" s="116">
        <f t="shared" si="2"/>
        <v>13.056674460622805</v>
      </c>
    </row>
    <row r="159" spans="1:5" x14ac:dyDescent="0.35">
      <c r="A159" s="55">
        <v>158</v>
      </c>
      <c r="B159" s="56">
        <v>45231</v>
      </c>
      <c r="C159">
        <v>9</v>
      </c>
      <c r="E159" s="116">
        <f t="shared" si="2"/>
        <v>6.8298703369114655</v>
      </c>
    </row>
    <row r="160" spans="1:5" x14ac:dyDescent="0.35">
      <c r="A160" s="55">
        <v>159</v>
      </c>
      <c r="B160" s="56">
        <v>45231</v>
      </c>
      <c r="C160">
        <v>6</v>
      </c>
      <c r="E160" s="116">
        <f t="shared" si="2"/>
        <v>0.14945796577744744</v>
      </c>
    </row>
    <row r="161" spans="1:5" x14ac:dyDescent="0.35">
      <c r="A161" s="55">
        <v>160</v>
      </c>
      <c r="B161" s="56">
        <v>45231</v>
      </c>
      <c r="C161">
        <v>0</v>
      </c>
      <c r="E161" s="116">
        <f t="shared" si="2"/>
        <v>40.788633223509414</v>
      </c>
    </row>
    <row r="162" spans="1:5" x14ac:dyDescent="0.35">
      <c r="A162" s="55">
        <v>161</v>
      </c>
      <c r="B162" s="56">
        <v>45231</v>
      </c>
      <c r="C162">
        <v>2</v>
      </c>
      <c r="E162" s="116">
        <f t="shared" si="2"/>
        <v>19.24224147093209</v>
      </c>
    </row>
    <row r="163" spans="1:5" x14ac:dyDescent="0.35">
      <c r="A163" s="55">
        <v>162</v>
      </c>
      <c r="B163" s="56">
        <v>45231</v>
      </c>
      <c r="C163">
        <v>9</v>
      </c>
      <c r="E163" s="116">
        <f t="shared" si="2"/>
        <v>6.8298703369114655</v>
      </c>
    </row>
    <row r="164" spans="1:5" x14ac:dyDescent="0.35">
      <c r="A164" s="55">
        <v>163</v>
      </c>
      <c r="B164" s="56">
        <v>45231</v>
      </c>
      <c r="C164">
        <v>10</v>
      </c>
      <c r="E164" s="116">
        <f t="shared" si="2"/>
        <v>13.056674460622805</v>
      </c>
    </row>
    <row r="165" spans="1:5" x14ac:dyDescent="0.35">
      <c r="A165" s="55">
        <v>164</v>
      </c>
      <c r="B165" s="56">
        <v>45231</v>
      </c>
      <c r="C165">
        <v>5</v>
      </c>
      <c r="E165" s="116">
        <f t="shared" si="2"/>
        <v>1.9226538420661081</v>
      </c>
    </row>
    <row r="166" spans="1:5" x14ac:dyDescent="0.35">
      <c r="A166" s="55">
        <v>165</v>
      </c>
      <c r="B166" s="56">
        <v>45231</v>
      </c>
      <c r="C166">
        <v>10</v>
      </c>
      <c r="E166" s="116">
        <f t="shared" si="2"/>
        <v>13.056674460622805</v>
      </c>
    </row>
    <row r="167" spans="1:5" x14ac:dyDescent="0.35">
      <c r="A167" s="55">
        <v>166</v>
      </c>
      <c r="B167" s="56">
        <v>45261</v>
      </c>
      <c r="C167">
        <v>3</v>
      </c>
      <c r="E167" s="116">
        <f t="shared" si="2"/>
        <v>11.469045594643429</v>
      </c>
    </row>
    <row r="168" spans="1:5" x14ac:dyDescent="0.35">
      <c r="A168" s="55">
        <v>167</v>
      </c>
      <c r="B168" s="56">
        <v>45261</v>
      </c>
      <c r="C168">
        <v>9</v>
      </c>
      <c r="E168" s="116">
        <f t="shared" si="2"/>
        <v>6.8298703369114655</v>
      </c>
    </row>
    <row r="169" spans="1:5" x14ac:dyDescent="0.35">
      <c r="A169" s="55">
        <v>168</v>
      </c>
      <c r="B169" s="56">
        <v>45261</v>
      </c>
      <c r="C169">
        <v>5</v>
      </c>
      <c r="E169" s="116">
        <f t="shared" si="2"/>
        <v>1.9226538420661081</v>
      </c>
    </row>
    <row r="170" spans="1:5" x14ac:dyDescent="0.35">
      <c r="A170" s="55">
        <v>169</v>
      </c>
      <c r="B170" s="56">
        <v>45261</v>
      </c>
      <c r="C170">
        <v>7</v>
      </c>
      <c r="E170" s="116">
        <f t="shared" si="2"/>
        <v>0.37626208948878681</v>
      </c>
    </row>
    <row r="171" spans="1:5" x14ac:dyDescent="0.35">
      <c r="A171" s="55">
        <v>170</v>
      </c>
      <c r="B171" s="56">
        <v>45261</v>
      </c>
      <c r="C171">
        <v>0</v>
      </c>
      <c r="E171" s="116">
        <f t="shared" si="2"/>
        <v>40.788633223509414</v>
      </c>
    </row>
    <row r="172" spans="1:5" x14ac:dyDescent="0.35">
      <c r="A172" s="55">
        <v>171</v>
      </c>
      <c r="B172" s="56">
        <v>45261</v>
      </c>
      <c r="C172">
        <v>7</v>
      </c>
      <c r="E172" s="116">
        <f t="shared" si="2"/>
        <v>0.37626208948878681</v>
      </c>
    </row>
    <row r="173" spans="1:5" x14ac:dyDescent="0.35">
      <c r="A173" s="55">
        <v>172</v>
      </c>
      <c r="B173" s="56">
        <v>45261</v>
      </c>
      <c r="C173">
        <v>10</v>
      </c>
      <c r="E173" s="116">
        <f t="shared" si="2"/>
        <v>13.056674460622805</v>
      </c>
    </row>
    <row r="174" spans="1:5" x14ac:dyDescent="0.35">
      <c r="A174" s="55">
        <v>173</v>
      </c>
      <c r="B174" s="56">
        <v>45261</v>
      </c>
      <c r="C174">
        <v>7</v>
      </c>
      <c r="E174" s="116">
        <f t="shared" si="2"/>
        <v>0.37626208948878681</v>
      </c>
    </row>
    <row r="175" spans="1:5" x14ac:dyDescent="0.35">
      <c r="A175" s="55">
        <v>174</v>
      </c>
      <c r="B175" s="56">
        <v>45261</v>
      </c>
      <c r="C175">
        <v>10</v>
      </c>
      <c r="E175" s="116">
        <f t="shared" si="2"/>
        <v>13.056674460622805</v>
      </c>
    </row>
    <row r="176" spans="1:5" x14ac:dyDescent="0.35">
      <c r="A176" s="55">
        <v>175</v>
      </c>
      <c r="B176" s="56">
        <v>45261</v>
      </c>
      <c r="C176">
        <v>7</v>
      </c>
      <c r="E176" s="116">
        <f t="shared" si="2"/>
        <v>0.37626208948878681</v>
      </c>
    </row>
    <row r="177" spans="1:5" x14ac:dyDescent="0.35">
      <c r="A177" s="55">
        <v>176</v>
      </c>
      <c r="B177" s="56">
        <v>45261</v>
      </c>
      <c r="C177">
        <v>4</v>
      </c>
      <c r="E177" s="116">
        <f t="shared" si="2"/>
        <v>5.6958497183547685</v>
      </c>
    </row>
    <row r="178" spans="1:5" x14ac:dyDescent="0.35">
      <c r="A178" s="55">
        <v>177</v>
      </c>
      <c r="B178" s="56">
        <v>45261</v>
      </c>
      <c r="C178">
        <v>3</v>
      </c>
      <c r="E178" s="116">
        <f t="shared" si="2"/>
        <v>11.469045594643429</v>
      </c>
    </row>
    <row r="179" spans="1:5" x14ac:dyDescent="0.35">
      <c r="A179" s="55">
        <v>178</v>
      </c>
      <c r="B179" s="56">
        <v>45261</v>
      </c>
      <c r="C179">
        <v>8</v>
      </c>
      <c r="E179" s="116">
        <f t="shared" si="2"/>
        <v>2.6030662132001261</v>
      </c>
    </row>
    <row r="180" spans="1:5" x14ac:dyDescent="0.35">
      <c r="A180" s="55">
        <v>179</v>
      </c>
      <c r="B180" s="56">
        <v>45261</v>
      </c>
      <c r="C180">
        <v>1</v>
      </c>
      <c r="E180" s="116">
        <f t="shared" si="2"/>
        <v>29.01543734722075</v>
      </c>
    </row>
    <row r="181" spans="1:5" x14ac:dyDescent="0.35">
      <c r="A181" s="55">
        <v>180</v>
      </c>
      <c r="B181" s="56">
        <v>45261</v>
      </c>
      <c r="C181">
        <v>6</v>
      </c>
      <c r="E181" s="116">
        <f t="shared" si="2"/>
        <v>0.14945796577744744</v>
      </c>
    </row>
    <row r="182" spans="1:5" x14ac:dyDescent="0.35">
      <c r="A182" s="55">
        <v>181</v>
      </c>
      <c r="B182" s="56">
        <v>45261</v>
      </c>
      <c r="C182">
        <v>10</v>
      </c>
      <c r="E182" s="116">
        <f t="shared" si="2"/>
        <v>13.056674460622805</v>
      </c>
    </row>
    <row r="183" spans="1:5" x14ac:dyDescent="0.35">
      <c r="A183" s="55">
        <v>182</v>
      </c>
      <c r="B183" s="56">
        <v>45261</v>
      </c>
      <c r="C183">
        <v>0</v>
      </c>
      <c r="E183" s="116">
        <f t="shared" si="2"/>
        <v>40.788633223509414</v>
      </c>
    </row>
    <row r="184" spans="1:5" x14ac:dyDescent="0.35">
      <c r="A184" s="55">
        <v>183</v>
      </c>
      <c r="B184" s="56">
        <v>45261</v>
      </c>
      <c r="C184">
        <v>8</v>
      </c>
      <c r="E184" s="116">
        <f t="shared" si="2"/>
        <v>2.6030662132001261</v>
      </c>
    </row>
    <row r="185" spans="1:5" x14ac:dyDescent="0.35">
      <c r="A185" s="55">
        <v>184</v>
      </c>
      <c r="B185" s="56">
        <v>45261</v>
      </c>
      <c r="C185">
        <v>9</v>
      </c>
      <c r="E185" s="116">
        <f t="shared" si="2"/>
        <v>6.8298703369114655</v>
      </c>
    </row>
    <row r="186" spans="1:5" x14ac:dyDescent="0.35">
      <c r="A186" s="55">
        <v>185</v>
      </c>
      <c r="B186" s="56">
        <v>45261</v>
      </c>
      <c r="C186">
        <v>0</v>
      </c>
      <c r="E186" s="116">
        <f t="shared" si="2"/>
        <v>40.788633223509414</v>
      </c>
    </row>
    <row r="187" spans="1:5" x14ac:dyDescent="0.35">
      <c r="A187" s="55">
        <v>186</v>
      </c>
      <c r="B187" s="56">
        <v>45261</v>
      </c>
      <c r="C187">
        <v>10</v>
      </c>
      <c r="E187" s="116">
        <f t="shared" si="2"/>
        <v>13.056674460622805</v>
      </c>
    </row>
    <row r="188" spans="1:5" x14ac:dyDescent="0.35">
      <c r="A188" s="55">
        <v>187</v>
      </c>
      <c r="B188" s="56">
        <v>45261</v>
      </c>
      <c r="C188">
        <v>3</v>
      </c>
      <c r="E188" s="116">
        <f t="shared" si="2"/>
        <v>11.469045594643429</v>
      </c>
    </row>
    <row r="189" spans="1:5" x14ac:dyDescent="0.35">
      <c r="A189" s="55">
        <v>188</v>
      </c>
      <c r="B189" s="56">
        <v>45261</v>
      </c>
      <c r="C189">
        <v>5</v>
      </c>
      <c r="E189" s="116">
        <f t="shared" si="2"/>
        <v>1.9226538420661081</v>
      </c>
    </row>
    <row r="190" spans="1:5" x14ac:dyDescent="0.35">
      <c r="A190" s="55">
        <v>189</v>
      </c>
      <c r="B190" s="56">
        <v>45261</v>
      </c>
      <c r="C190">
        <v>7</v>
      </c>
      <c r="E190" s="116">
        <f t="shared" si="2"/>
        <v>0.37626208948878681</v>
      </c>
    </row>
    <row r="191" spans="1:5" x14ac:dyDescent="0.35">
      <c r="A191" s="55">
        <v>190</v>
      </c>
      <c r="B191" s="56">
        <v>45261</v>
      </c>
      <c r="C191">
        <v>7</v>
      </c>
      <c r="E191" s="116">
        <f t="shared" si="2"/>
        <v>0.37626208948878681</v>
      </c>
    </row>
    <row r="192" spans="1:5" x14ac:dyDescent="0.35">
      <c r="A192" s="55">
        <v>191</v>
      </c>
      <c r="B192" s="56">
        <v>45261</v>
      </c>
      <c r="C192">
        <v>3</v>
      </c>
      <c r="E192" s="116">
        <f t="shared" si="2"/>
        <v>11.469045594643429</v>
      </c>
    </row>
    <row r="193" spans="1:5" x14ac:dyDescent="0.35">
      <c r="A193" s="55">
        <v>192</v>
      </c>
      <c r="B193" s="56">
        <v>45261</v>
      </c>
      <c r="C193">
        <v>7</v>
      </c>
      <c r="E193" s="116">
        <f t="shared" si="2"/>
        <v>0.37626208948878681</v>
      </c>
    </row>
    <row r="194" spans="1:5" x14ac:dyDescent="0.35">
      <c r="A194" s="55">
        <v>193</v>
      </c>
      <c r="B194" s="56">
        <v>45261</v>
      </c>
      <c r="C194">
        <v>10</v>
      </c>
      <c r="E194" s="116">
        <f t="shared" ref="E194:E257" si="3">(C194-$H$3)^2</f>
        <v>13.056674460622805</v>
      </c>
    </row>
    <row r="195" spans="1:5" x14ac:dyDescent="0.35">
      <c r="A195" s="55">
        <v>194</v>
      </c>
      <c r="B195" s="56">
        <v>45261</v>
      </c>
      <c r="C195">
        <v>9</v>
      </c>
      <c r="E195" s="116">
        <f t="shared" si="3"/>
        <v>6.8298703369114655</v>
      </c>
    </row>
    <row r="196" spans="1:5" x14ac:dyDescent="0.35">
      <c r="A196" s="55">
        <v>195</v>
      </c>
      <c r="B196" s="56">
        <v>45261</v>
      </c>
      <c r="C196">
        <v>5</v>
      </c>
      <c r="E196" s="116">
        <f t="shared" si="3"/>
        <v>1.9226538420661081</v>
      </c>
    </row>
    <row r="197" spans="1:5" x14ac:dyDescent="0.35">
      <c r="A197" s="55">
        <v>196</v>
      </c>
      <c r="B197" s="56">
        <v>45261</v>
      </c>
      <c r="C197">
        <v>4</v>
      </c>
      <c r="E197" s="116">
        <f t="shared" si="3"/>
        <v>5.6958497183547685</v>
      </c>
    </row>
    <row r="198" spans="1:5" x14ac:dyDescent="0.35">
      <c r="A198" s="55">
        <v>197</v>
      </c>
      <c r="B198" s="56">
        <v>45261</v>
      </c>
      <c r="C198">
        <v>5</v>
      </c>
      <c r="E198" s="116">
        <f t="shared" si="3"/>
        <v>1.9226538420661081</v>
      </c>
    </row>
    <row r="199" spans="1:5" x14ac:dyDescent="0.35">
      <c r="A199" s="55">
        <v>198</v>
      </c>
      <c r="B199" s="56">
        <v>45261</v>
      </c>
      <c r="C199">
        <v>5</v>
      </c>
      <c r="E199" s="116">
        <f t="shared" si="3"/>
        <v>1.9226538420661081</v>
      </c>
    </row>
    <row r="200" spans="1:5" x14ac:dyDescent="0.35">
      <c r="A200" s="55">
        <v>199</v>
      </c>
      <c r="B200" s="56">
        <v>45261</v>
      </c>
      <c r="C200">
        <v>10</v>
      </c>
      <c r="E200" s="116">
        <f t="shared" si="3"/>
        <v>13.056674460622805</v>
      </c>
    </row>
    <row r="201" spans="1:5" x14ac:dyDescent="0.35">
      <c r="A201" s="55">
        <v>200</v>
      </c>
      <c r="B201" s="56">
        <v>45261</v>
      </c>
      <c r="C201">
        <v>3</v>
      </c>
      <c r="E201" s="116">
        <f t="shared" si="3"/>
        <v>11.469045594643429</v>
      </c>
    </row>
    <row r="202" spans="1:5" x14ac:dyDescent="0.35">
      <c r="A202" s="55">
        <v>201</v>
      </c>
      <c r="B202" s="56">
        <v>45292</v>
      </c>
      <c r="C202">
        <v>8</v>
      </c>
      <c r="E202" s="116">
        <f t="shared" si="3"/>
        <v>2.6030662132001261</v>
      </c>
    </row>
    <row r="203" spans="1:5" x14ac:dyDescent="0.35">
      <c r="A203" s="55">
        <v>202</v>
      </c>
      <c r="B203" s="56">
        <v>45292</v>
      </c>
      <c r="C203">
        <v>9</v>
      </c>
      <c r="E203" s="116">
        <f t="shared" si="3"/>
        <v>6.8298703369114655</v>
      </c>
    </row>
    <row r="204" spans="1:5" x14ac:dyDescent="0.35">
      <c r="A204" s="55">
        <v>203</v>
      </c>
      <c r="B204" s="56">
        <v>45292</v>
      </c>
      <c r="C204">
        <v>8</v>
      </c>
      <c r="E204" s="116">
        <f t="shared" si="3"/>
        <v>2.6030662132001261</v>
      </c>
    </row>
    <row r="205" spans="1:5" x14ac:dyDescent="0.35">
      <c r="A205" s="55">
        <v>204</v>
      </c>
      <c r="B205" s="56">
        <v>45292</v>
      </c>
      <c r="C205">
        <v>0</v>
      </c>
      <c r="E205" s="116">
        <f t="shared" si="3"/>
        <v>40.788633223509414</v>
      </c>
    </row>
    <row r="206" spans="1:5" x14ac:dyDescent="0.35">
      <c r="A206" s="55">
        <v>205</v>
      </c>
      <c r="B206" s="56">
        <v>45292</v>
      </c>
      <c r="C206">
        <v>8</v>
      </c>
      <c r="E206" s="116">
        <f t="shared" si="3"/>
        <v>2.6030662132001261</v>
      </c>
    </row>
    <row r="207" spans="1:5" x14ac:dyDescent="0.35">
      <c r="A207" s="55">
        <v>206</v>
      </c>
      <c r="B207" s="56">
        <v>45292</v>
      </c>
      <c r="C207">
        <v>2</v>
      </c>
      <c r="E207" s="116">
        <f t="shared" si="3"/>
        <v>19.24224147093209</v>
      </c>
    </row>
    <row r="208" spans="1:5" x14ac:dyDescent="0.35">
      <c r="A208" s="55">
        <v>207</v>
      </c>
      <c r="B208" s="56">
        <v>45292</v>
      </c>
      <c r="C208">
        <v>9</v>
      </c>
      <c r="E208" s="116">
        <f t="shared" si="3"/>
        <v>6.8298703369114655</v>
      </c>
    </row>
    <row r="209" spans="1:5" x14ac:dyDescent="0.35">
      <c r="A209" s="55">
        <v>208</v>
      </c>
      <c r="B209" s="56">
        <v>45292</v>
      </c>
      <c r="C209">
        <v>10</v>
      </c>
      <c r="E209" s="116">
        <f t="shared" si="3"/>
        <v>13.056674460622805</v>
      </c>
    </row>
    <row r="210" spans="1:5" x14ac:dyDescent="0.35">
      <c r="A210" s="55">
        <v>209</v>
      </c>
      <c r="B210" s="56">
        <v>45292</v>
      </c>
      <c r="C210">
        <v>8</v>
      </c>
      <c r="E210" s="116">
        <f t="shared" si="3"/>
        <v>2.6030662132001261</v>
      </c>
    </row>
    <row r="211" spans="1:5" x14ac:dyDescent="0.35">
      <c r="A211" s="55">
        <v>210</v>
      </c>
      <c r="B211" s="56">
        <v>45292</v>
      </c>
      <c r="C211">
        <v>8</v>
      </c>
      <c r="E211" s="116">
        <f t="shared" si="3"/>
        <v>2.6030662132001261</v>
      </c>
    </row>
    <row r="212" spans="1:5" x14ac:dyDescent="0.35">
      <c r="A212" s="55">
        <v>211</v>
      </c>
      <c r="B212" s="56">
        <v>45292</v>
      </c>
      <c r="C212">
        <v>5</v>
      </c>
      <c r="E212" s="116">
        <f t="shared" si="3"/>
        <v>1.9226538420661081</v>
      </c>
    </row>
    <row r="213" spans="1:5" x14ac:dyDescent="0.35">
      <c r="A213" s="55">
        <v>212</v>
      </c>
      <c r="B213" s="56">
        <v>45292</v>
      </c>
      <c r="C213">
        <v>0</v>
      </c>
      <c r="E213" s="116">
        <f t="shared" si="3"/>
        <v>40.788633223509414</v>
      </c>
    </row>
    <row r="214" spans="1:5" x14ac:dyDescent="0.35">
      <c r="A214" s="55">
        <v>213</v>
      </c>
      <c r="B214" s="56">
        <v>45292</v>
      </c>
      <c r="C214">
        <v>0</v>
      </c>
      <c r="E214" s="116">
        <f t="shared" si="3"/>
        <v>40.788633223509414</v>
      </c>
    </row>
    <row r="215" spans="1:5" x14ac:dyDescent="0.35">
      <c r="A215" s="55">
        <v>214</v>
      </c>
      <c r="B215" s="56">
        <v>45292</v>
      </c>
      <c r="C215">
        <v>1</v>
      </c>
      <c r="E215" s="116">
        <f t="shared" si="3"/>
        <v>29.01543734722075</v>
      </c>
    </row>
    <row r="216" spans="1:5" x14ac:dyDescent="0.35">
      <c r="A216" s="55">
        <v>215</v>
      </c>
      <c r="B216" s="56">
        <v>45292</v>
      </c>
      <c r="C216">
        <v>8</v>
      </c>
      <c r="E216" s="116">
        <f t="shared" si="3"/>
        <v>2.6030662132001261</v>
      </c>
    </row>
    <row r="217" spans="1:5" x14ac:dyDescent="0.35">
      <c r="A217" s="55">
        <v>216</v>
      </c>
      <c r="B217" s="56">
        <v>45292</v>
      </c>
      <c r="C217">
        <v>3</v>
      </c>
      <c r="E217" s="116">
        <f t="shared" si="3"/>
        <v>11.469045594643429</v>
      </c>
    </row>
    <row r="218" spans="1:5" x14ac:dyDescent="0.35">
      <c r="A218" s="55">
        <v>217</v>
      </c>
      <c r="B218" s="56">
        <v>45292</v>
      </c>
      <c r="C218">
        <v>8</v>
      </c>
      <c r="E218" s="116">
        <f t="shared" si="3"/>
        <v>2.6030662132001261</v>
      </c>
    </row>
    <row r="219" spans="1:5" x14ac:dyDescent="0.35">
      <c r="A219" s="55">
        <v>218</v>
      </c>
      <c r="B219" s="56">
        <v>45292</v>
      </c>
      <c r="C219">
        <v>10</v>
      </c>
      <c r="E219" s="116">
        <f t="shared" si="3"/>
        <v>13.056674460622805</v>
      </c>
    </row>
    <row r="220" spans="1:5" x14ac:dyDescent="0.35">
      <c r="A220" s="55">
        <v>219</v>
      </c>
      <c r="B220" s="56">
        <v>45292</v>
      </c>
      <c r="C220">
        <v>8</v>
      </c>
      <c r="E220" s="116">
        <f t="shared" si="3"/>
        <v>2.6030662132001261</v>
      </c>
    </row>
    <row r="221" spans="1:5" x14ac:dyDescent="0.35">
      <c r="A221" s="55">
        <v>220</v>
      </c>
      <c r="B221" s="56">
        <v>45292</v>
      </c>
      <c r="C221">
        <v>2</v>
      </c>
      <c r="E221" s="116">
        <f t="shared" si="3"/>
        <v>19.24224147093209</v>
      </c>
    </row>
    <row r="222" spans="1:5" x14ac:dyDescent="0.35">
      <c r="A222" s="55">
        <v>221</v>
      </c>
      <c r="B222" s="56">
        <v>45292</v>
      </c>
      <c r="C222">
        <v>7</v>
      </c>
      <c r="E222" s="116">
        <f t="shared" si="3"/>
        <v>0.37626208948878681</v>
      </c>
    </row>
    <row r="223" spans="1:5" x14ac:dyDescent="0.35">
      <c r="A223" s="55">
        <v>222</v>
      </c>
      <c r="B223" s="56">
        <v>45292</v>
      </c>
      <c r="C223">
        <v>2</v>
      </c>
      <c r="E223" s="116">
        <f t="shared" si="3"/>
        <v>19.24224147093209</v>
      </c>
    </row>
    <row r="224" spans="1:5" x14ac:dyDescent="0.35">
      <c r="A224" s="55">
        <v>223</v>
      </c>
      <c r="B224" s="56">
        <v>45292</v>
      </c>
      <c r="C224">
        <v>7</v>
      </c>
      <c r="E224" s="116">
        <f t="shared" si="3"/>
        <v>0.37626208948878681</v>
      </c>
    </row>
    <row r="225" spans="1:5" x14ac:dyDescent="0.35">
      <c r="A225" s="55">
        <v>224</v>
      </c>
      <c r="B225" s="56">
        <v>45292</v>
      </c>
      <c r="C225">
        <v>10</v>
      </c>
      <c r="E225" s="116">
        <f t="shared" si="3"/>
        <v>13.056674460622805</v>
      </c>
    </row>
    <row r="226" spans="1:5" x14ac:dyDescent="0.35">
      <c r="A226" s="55">
        <v>225</v>
      </c>
      <c r="B226" s="56">
        <v>45292</v>
      </c>
      <c r="C226">
        <v>10</v>
      </c>
      <c r="E226" s="116">
        <f t="shared" si="3"/>
        <v>13.056674460622805</v>
      </c>
    </row>
    <row r="227" spans="1:5" x14ac:dyDescent="0.35">
      <c r="A227" s="55">
        <v>226</v>
      </c>
      <c r="B227" s="56">
        <v>45292</v>
      </c>
      <c r="C227">
        <v>8</v>
      </c>
      <c r="E227" s="116">
        <f t="shared" si="3"/>
        <v>2.6030662132001261</v>
      </c>
    </row>
    <row r="228" spans="1:5" x14ac:dyDescent="0.35">
      <c r="A228" s="55">
        <v>227</v>
      </c>
      <c r="B228" s="56">
        <v>45292</v>
      </c>
      <c r="C228">
        <v>10</v>
      </c>
      <c r="E228" s="116">
        <f t="shared" si="3"/>
        <v>13.056674460622805</v>
      </c>
    </row>
    <row r="229" spans="1:5" x14ac:dyDescent="0.35">
      <c r="A229" s="55">
        <v>228</v>
      </c>
      <c r="B229" s="56">
        <v>45323</v>
      </c>
      <c r="C229">
        <v>8</v>
      </c>
      <c r="E229" s="116">
        <f t="shared" si="3"/>
        <v>2.6030662132001261</v>
      </c>
    </row>
    <row r="230" spans="1:5" x14ac:dyDescent="0.35">
      <c r="A230" s="55">
        <v>229</v>
      </c>
      <c r="B230" s="56">
        <v>45323</v>
      </c>
      <c r="C230">
        <v>8</v>
      </c>
      <c r="E230" s="116">
        <f t="shared" si="3"/>
        <v>2.6030662132001261</v>
      </c>
    </row>
    <row r="231" spans="1:5" x14ac:dyDescent="0.35">
      <c r="A231" s="55">
        <v>230</v>
      </c>
      <c r="B231" s="56">
        <v>45323</v>
      </c>
      <c r="C231">
        <v>8</v>
      </c>
      <c r="E231" s="116">
        <f t="shared" si="3"/>
        <v>2.6030662132001261</v>
      </c>
    </row>
    <row r="232" spans="1:5" x14ac:dyDescent="0.35">
      <c r="A232" s="55">
        <v>231</v>
      </c>
      <c r="B232" s="56">
        <v>45323</v>
      </c>
      <c r="C232">
        <v>10</v>
      </c>
      <c r="E232" s="116">
        <f t="shared" si="3"/>
        <v>13.056674460622805</v>
      </c>
    </row>
    <row r="233" spans="1:5" x14ac:dyDescent="0.35">
      <c r="A233" s="55">
        <v>232</v>
      </c>
      <c r="B233" s="56">
        <v>45323</v>
      </c>
      <c r="C233">
        <v>8</v>
      </c>
      <c r="E233" s="116">
        <f t="shared" si="3"/>
        <v>2.6030662132001261</v>
      </c>
    </row>
    <row r="234" spans="1:5" x14ac:dyDescent="0.35">
      <c r="A234" s="55">
        <v>233</v>
      </c>
      <c r="B234" s="56">
        <v>45323</v>
      </c>
      <c r="C234">
        <v>10</v>
      </c>
      <c r="E234" s="116">
        <f t="shared" si="3"/>
        <v>13.056674460622805</v>
      </c>
    </row>
    <row r="235" spans="1:5" x14ac:dyDescent="0.35">
      <c r="A235" s="55">
        <v>234</v>
      </c>
      <c r="B235" s="56">
        <v>45323</v>
      </c>
      <c r="C235">
        <v>8</v>
      </c>
      <c r="E235" s="116">
        <f t="shared" si="3"/>
        <v>2.6030662132001261</v>
      </c>
    </row>
    <row r="236" spans="1:5" x14ac:dyDescent="0.35">
      <c r="A236" s="55">
        <v>235</v>
      </c>
      <c r="B236" s="56">
        <v>45323</v>
      </c>
      <c r="C236">
        <v>5</v>
      </c>
      <c r="E236" s="116">
        <f t="shared" si="3"/>
        <v>1.9226538420661081</v>
      </c>
    </row>
    <row r="237" spans="1:5" x14ac:dyDescent="0.35">
      <c r="A237" s="55">
        <v>236</v>
      </c>
      <c r="B237" s="56">
        <v>45323</v>
      </c>
      <c r="C237">
        <v>8</v>
      </c>
      <c r="E237" s="116">
        <f t="shared" si="3"/>
        <v>2.6030662132001261</v>
      </c>
    </row>
    <row r="238" spans="1:5" x14ac:dyDescent="0.35">
      <c r="A238" s="55">
        <v>237</v>
      </c>
      <c r="B238" s="56">
        <v>45323</v>
      </c>
      <c r="C238">
        <v>10</v>
      </c>
      <c r="E238" s="116">
        <f t="shared" si="3"/>
        <v>13.056674460622805</v>
      </c>
    </row>
    <row r="239" spans="1:5" x14ac:dyDescent="0.35">
      <c r="A239" s="55">
        <v>238</v>
      </c>
      <c r="B239" s="56">
        <v>45323</v>
      </c>
      <c r="C239">
        <v>10</v>
      </c>
      <c r="E239" s="116">
        <f t="shared" si="3"/>
        <v>13.056674460622805</v>
      </c>
    </row>
    <row r="240" spans="1:5" x14ac:dyDescent="0.35">
      <c r="A240" s="55">
        <v>239</v>
      </c>
      <c r="B240" s="56">
        <v>45323</v>
      </c>
      <c r="C240">
        <v>7</v>
      </c>
      <c r="E240" s="116">
        <f t="shared" si="3"/>
        <v>0.37626208948878681</v>
      </c>
    </row>
    <row r="241" spans="1:5" x14ac:dyDescent="0.35">
      <c r="A241" s="55">
        <v>240</v>
      </c>
      <c r="B241" s="56">
        <v>45323</v>
      </c>
      <c r="C241">
        <v>5</v>
      </c>
      <c r="E241" s="116">
        <f t="shared" si="3"/>
        <v>1.9226538420661081</v>
      </c>
    </row>
    <row r="242" spans="1:5" x14ac:dyDescent="0.35">
      <c r="A242" s="55">
        <v>241</v>
      </c>
      <c r="B242" s="56">
        <v>45323</v>
      </c>
      <c r="C242">
        <v>9</v>
      </c>
      <c r="E242" s="116">
        <f t="shared" si="3"/>
        <v>6.8298703369114655</v>
      </c>
    </row>
    <row r="243" spans="1:5" x14ac:dyDescent="0.35">
      <c r="A243" s="55">
        <v>242</v>
      </c>
      <c r="B243" s="56">
        <v>45323</v>
      </c>
      <c r="C243">
        <v>10</v>
      </c>
      <c r="E243" s="116">
        <f t="shared" si="3"/>
        <v>13.056674460622805</v>
      </c>
    </row>
    <row r="244" spans="1:5" x14ac:dyDescent="0.35">
      <c r="A244" s="55">
        <v>243</v>
      </c>
      <c r="B244" s="56">
        <v>45323</v>
      </c>
      <c r="C244">
        <v>7</v>
      </c>
      <c r="E244" s="116">
        <f t="shared" si="3"/>
        <v>0.37626208948878681</v>
      </c>
    </row>
    <row r="245" spans="1:5" x14ac:dyDescent="0.35">
      <c r="A245" s="55">
        <v>244</v>
      </c>
      <c r="B245" s="56">
        <v>45323</v>
      </c>
      <c r="C245">
        <v>9</v>
      </c>
      <c r="E245" s="116">
        <f t="shared" si="3"/>
        <v>6.8298703369114655</v>
      </c>
    </row>
    <row r="246" spans="1:5" x14ac:dyDescent="0.35">
      <c r="A246" s="55">
        <v>245</v>
      </c>
      <c r="B246" s="56">
        <v>45323</v>
      </c>
      <c r="C246">
        <v>10</v>
      </c>
      <c r="E246" s="116">
        <f t="shared" si="3"/>
        <v>13.056674460622805</v>
      </c>
    </row>
    <row r="247" spans="1:5" x14ac:dyDescent="0.35">
      <c r="A247" s="55">
        <v>246</v>
      </c>
      <c r="B247" s="56">
        <v>45323</v>
      </c>
      <c r="C247">
        <v>9</v>
      </c>
      <c r="E247" s="116">
        <f t="shared" si="3"/>
        <v>6.8298703369114655</v>
      </c>
    </row>
    <row r="248" spans="1:5" x14ac:dyDescent="0.35">
      <c r="A248" s="55">
        <v>247</v>
      </c>
      <c r="B248" s="56">
        <v>45323</v>
      </c>
      <c r="C248">
        <v>7</v>
      </c>
      <c r="E248" s="116">
        <f t="shared" si="3"/>
        <v>0.37626208948878681</v>
      </c>
    </row>
    <row r="249" spans="1:5" x14ac:dyDescent="0.35">
      <c r="A249" s="55">
        <v>248</v>
      </c>
      <c r="B249" s="56">
        <v>45323</v>
      </c>
      <c r="C249">
        <v>8</v>
      </c>
      <c r="E249" s="116">
        <f t="shared" si="3"/>
        <v>2.6030662132001261</v>
      </c>
    </row>
    <row r="250" spans="1:5" x14ac:dyDescent="0.35">
      <c r="A250" s="55">
        <v>249</v>
      </c>
      <c r="B250" s="56">
        <v>45323</v>
      </c>
      <c r="C250">
        <v>3</v>
      </c>
      <c r="E250" s="116">
        <f t="shared" si="3"/>
        <v>11.469045594643429</v>
      </c>
    </row>
    <row r="251" spans="1:5" x14ac:dyDescent="0.35">
      <c r="A251" s="55">
        <v>250</v>
      </c>
      <c r="B251" s="56">
        <v>45323</v>
      </c>
      <c r="C251">
        <v>5</v>
      </c>
      <c r="E251" s="116">
        <f t="shared" si="3"/>
        <v>1.9226538420661081</v>
      </c>
    </row>
    <row r="252" spans="1:5" x14ac:dyDescent="0.35">
      <c r="A252" s="55">
        <v>251</v>
      </c>
      <c r="B252" s="56">
        <v>45323</v>
      </c>
      <c r="C252">
        <v>4</v>
      </c>
      <c r="E252" s="116">
        <f t="shared" si="3"/>
        <v>5.6958497183547685</v>
      </c>
    </row>
    <row r="253" spans="1:5" x14ac:dyDescent="0.35">
      <c r="A253" s="55">
        <v>252</v>
      </c>
      <c r="B253" s="56">
        <v>45323</v>
      </c>
      <c r="C253">
        <v>8</v>
      </c>
      <c r="E253" s="116">
        <f t="shared" si="3"/>
        <v>2.6030662132001261</v>
      </c>
    </row>
    <row r="254" spans="1:5" x14ac:dyDescent="0.35">
      <c r="A254" s="55">
        <v>253</v>
      </c>
      <c r="B254" s="56">
        <v>45323</v>
      </c>
      <c r="C254">
        <v>7</v>
      </c>
      <c r="E254" s="116">
        <f t="shared" si="3"/>
        <v>0.37626208948878681</v>
      </c>
    </row>
    <row r="255" spans="1:5" x14ac:dyDescent="0.35">
      <c r="A255" s="55">
        <v>254</v>
      </c>
      <c r="B255" s="56">
        <v>45323</v>
      </c>
      <c r="C255">
        <v>2</v>
      </c>
      <c r="E255" s="116">
        <f t="shared" si="3"/>
        <v>19.24224147093209</v>
      </c>
    </row>
    <row r="256" spans="1:5" x14ac:dyDescent="0.35">
      <c r="A256" s="55">
        <v>255</v>
      </c>
      <c r="B256" s="56">
        <v>45323</v>
      </c>
      <c r="C256">
        <v>10</v>
      </c>
      <c r="E256" s="116">
        <f t="shared" si="3"/>
        <v>13.056674460622805</v>
      </c>
    </row>
    <row r="257" spans="1:5" x14ac:dyDescent="0.35">
      <c r="A257" s="55">
        <v>256</v>
      </c>
      <c r="B257" s="56">
        <v>45323</v>
      </c>
      <c r="C257">
        <v>8</v>
      </c>
      <c r="E257" s="116">
        <f t="shared" si="3"/>
        <v>2.6030662132001261</v>
      </c>
    </row>
    <row r="258" spans="1:5" x14ac:dyDescent="0.35">
      <c r="A258" s="55">
        <v>257</v>
      </c>
      <c r="B258" s="56">
        <v>45323</v>
      </c>
      <c r="C258">
        <v>8</v>
      </c>
      <c r="E258" s="116">
        <f t="shared" ref="E258:E321" si="4">(C258-$H$3)^2</f>
        <v>2.6030662132001261</v>
      </c>
    </row>
    <row r="259" spans="1:5" x14ac:dyDescent="0.35">
      <c r="A259" s="55">
        <v>258</v>
      </c>
      <c r="B259" s="56">
        <v>45323</v>
      </c>
      <c r="C259">
        <v>10</v>
      </c>
      <c r="E259" s="116">
        <f t="shared" si="4"/>
        <v>13.056674460622805</v>
      </c>
    </row>
    <row r="260" spans="1:5" x14ac:dyDescent="0.35">
      <c r="A260" s="55">
        <v>259</v>
      </c>
      <c r="B260" s="56">
        <v>45323</v>
      </c>
      <c r="C260">
        <v>10</v>
      </c>
      <c r="E260" s="116">
        <f t="shared" si="4"/>
        <v>13.056674460622805</v>
      </c>
    </row>
    <row r="261" spans="1:5" x14ac:dyDescent="0.35">
      <c r="A261" s="55">
        <v>260</v>
      </c>
      <c r="B261" s="56">
        <v>45323</v>
      </c>
      <c r="C261">
        <v>9</v>
      </c>
      <c r="E261" s="116">
        <f t="shared" si="4"/>
        <v>6.8298703369114655</v>
      </c>
    </row>
    <row r="262" spans="1:5" x14ac:dyDescent="0.35">
      <c r="A262" s="55">
        <v>261</v>
      </c>
      <c r="B262" s="56">
        <v>45323</v>
      </c>
      <c r="C262">
        <v>10</v>
      </c>
      <c r="E262" s="116">
        <f t="shared" si="4"/>
        <v>13.056674460622805</v>
      </c>
    </row>
    <row r="263" spans="1:5" x14ac:dyDescent="0.35">
      <c r="A263" s="55">
        <v>262</v>
      </c>
      <c r="B263" s="56">
        <v>45323</v>
      </c>
      <c r="C263">
        <v>10</v>
      </c>
      <c r="E263" s="116">
        <f t="shared" si="4"/>
        <v>13.056674460622805</v>
      </c>
    </row>
    <row r="264" spans="1:5" x14ac:dyDescent="0.35">
      <c r="A264" s="55">
        <v>263</v>
      </c>
      <c r="B264" s="56">
        <v>45323</v>
      </c>
      <c r="C264">
        <v>8</v>
      </c>
      <c r="E264" s="116">
        <f t="shared" si="4"/>
        <v>2.6030662132001261</v>
      </c>
    </row>
    <row r="265" spans="1:5" x14ac:dyDescent="0.35">
      <c r="A265" s="55">
        <v>264</v>
      </c>
      <c r="B265" s="56">
        <v>45352</v>
      </c>
      <c r="C265">
        <v>0</v>
      </c>
      <c r="E265" s="116">
        <f t="shared" si="4"/>
        <v>40.788633223509414</v>
      </c>
    </row>
    <row r="266" spans="1:5" x14ac:dyDescent="0.35">
      <c r="A266" s="55">
        <v>265</v>
      </c>
      <c r="B266" s="56">
        <v>45352</v>
      </c>
      <c r="C266">
        <v>7</v>
      </c>
      <c r="E266" s="116">
        <f t="shared" si="4"/>
        <v>0.37626208948878681</v>
      </c>
    </row>
    <row r="267" spans="1:5" x14ac:dyDescent="0.35">
      <c r="A267" s="55">
        <v>266</v>
      </c>
      <c r="B267" s="56">
        <v>45352</v>
      </c>
      <c r="C267">
        <v>10</v>
      </c>
      <c r="E267" s="116">
        <f t="shared" si="4"/>
        <v>13.056674460622805</v>
      </c>
    </row>
    <row r="268" spans="1:5" x14ac:dyDescent="0.35">
      <c r="A268" s="55">
        <v>267</v>
      </c>
      <c r="B268" s="56">
        <v>45352</v>
      </c>
      <c r="C268">
        <v>9</v>
      </c>
      <c r="E268" s="116">
        <f t="shared" si="4"/>
        <v>6.8298703369114655</v>
      </c>
    </row>
    <row r="269" spans="1:5" x14ac:dyDescent="0.35">
      <c r="A269" s="55">
        <v>268</v>
      </c>
      <c r="B269" s="56">
        <v>45352</v>
      </c>
      <c r="C269">
        <v>0</v>
      </c>
      <c r="E269" s="116">
        <f t="shared" si="4"/>
        <v>40.788633223509414</v>
      </c>
    </row>
    <row r="270" spans="1:5" x14ac:dyDescent="0.35">
      <c r="A270" s="55">
        <v>269</v>
      </c>
      <c r="B270" s="56">
        <v>45352</v>
      </c>
      <c r="C270">
        <v>0</v>
      </c>
      <c r="E270" s="116">
        <f t="shared" si="4"/>
        <v>40.788633223509414</v>
      </c>
    </row>
    <row r="271" spans="1:5" x14ac:dyDescent="0.35">
      <c r="A271" s="55">
        <v>270</v>
      </c>
      <c r="B271" s="56">
        <v>45352</v>
      </c>
      <c r="C271">
        <v>2</v>
      </c>
      <c r="E271" s="116">
        <f t="shared" si="4"/>
        <v>19.24224147093209</v>
      </c>
    </row>
    <row r="272" spans="1:5" x14ac:dyDescent="0.35">
      <c r="A272" s="55">
        <v>271</v>
      </c>
      <c r="B272" s="56">
        <v>45352</v>
      </c>
      <c r="C272">
        <v>3</v>
      </c>
      <c r="E272" s="116">
        <f t="shared" si="4"/>
        <v>11.469045594643429</v>
      </c>
    </row>
    <row r="273" spans="1:5" x14ac:dyDescent="0.35">
      <c r="A273" s="55">
        <v>272</v>
      </c>
      <c r="B273" s="56">
        <v>45352</v>
      </c>
      <c r="C273">
        <v>5</v>
      </c>
      <c r="E273" s="116">
        <f t="shared" si="4"/>
        <v>1.9226538420661081</v>
      </c>
    </row>
    <row r="274" spans="1:5" x14ac:dyDescent="0.35">
      <c r="A274" s="55">
        <v>273</v>
      </c>
      <c r="B274" s="56">
        <v>45352</v>
      </c>
      <c r="C274">
        <v>8</v>
      </c>
      <c r="E274" s="116">
        <f t="shared" si="4"/>
        <v>2.6030662132001261</v>
      </c>
    </row>
    <row r="275" spans="1:5" x14ac:dyDescent="0.35">
      <c r="A275" s="55">
        <v>274</v>
      </c>
      <c r="B275" s="56">
        <v>45352</v>
      </c>
      <c r="C275">
        <v>9</v>
      </c>
      <c r="E275" s="116">
        <f t="shared" si="4"/>
        <v>6.8298703369114655</v>
      </c>
    </row>
    <row r="276" spans="1:5" x14ac:dyDescent="0.35">
      <c r="A276" s="55">
        <v>275</v>
      </c>
      <c r="B276" s="56">
        <v>45352</v>
      </c>
      <c r="C276">
        <v>3</v>
      </c>
      <c r="E276" s="116">
        <f t="shared" si="4"/>
        <v>11.469045594643429</v>
      </c>
    </row>
    <row r="277" spans="1:5" x14ac:dyDescent="0.35">
      <c r="A277" s="55">
        <v>276</v>
      </c>
      <c r="B277" s="56">
        <v>45352</v>
      </c>
      <c r="C277">
        <v>10</v>
      </c>
      <c r="E277" s="116">
        <f t="shared" si="4"/>
        <v>13.056674460622805</v>
      </c>
    </row>
    <row r="278" spans="1:5" x14ac:dyDescent="0.35">
      <c r="A278" s="55">
        <v>277</v>
      </c>
      <c r="B278" s="56">
        <v>45352</v>
      </c>
      <c r="C278">
        <v>2</v>
      </c>
      <c r="E278" s="116">
        <f t="shared" si="4"/>
        <v>19.24224147093209</v>
      </c>
    </row>
    <row r="279" spans="1:5" x14ac:dyDescent="0.35">
      <c r="A279" s="55">
        <v>278</v>
      </c>
      <c r="B279" s="56">
        <v>45352</v>
      </c>
      <c r="C279">
        <v>4</v>
      </c>
      <c r="E279" s="116">
        <f t="shared" si="4"/>
        <v>5.6958497183547685</v>
      </c>
    </row>
    <row r="280" spans="1:5" x14ac:dyDescent="0.35">
      <c r="A280" s="55">
        <v>279</v>
      </c>
      <c r="B280" s="56">
        <v>45352</v>
      </c>
      <c r="C280">
        <v>3</v>
      </c>
      <c r="E280" s="116">
        <f t="shared" si="4"/>
        <v>11.469045594643429</v>
      </c>
    </row>
    <row r="281" spans="1:5" x14ac:dyDescent="0.35">
      <c r="A281" s="55">
        <v>280</v>
      </c>
      <c r="B281" s="56">
        <v>45352</v>
      </c>
      <c r="C281">
        <v>7</v>
      </c>
      <c r="E281" s="116">
        <f t="shared" si="4"/>
        <v>0.37626208948878681</v>
      </c>
    </row>
    <row r="282" spans="1:5" x14ac:dyDescent="0.35">
      <c r="A282" s="55">
        <v>281</v>
      </c>
      <c r="B282" s="56">
        <v>45352</v>
      </c>
      <c r="C282">
        <v>10</v>
      </c>
      <c r="E282" s="116">
        <f t="shared" si="4"/>
        <v>13.056674460622805</v>
      </c>
    </row>
    <row r="283" spans="1:5" x14ac:dyDescent="0.35">
      <c r="A283" s="55">
        <v>282</v>
      </c>
      <c r="B283" s="56">
        <v>45352</v>
      </c>
      <c r="C283">
        <v>9</v>
      </c>
      <c r="E283" s="116">
        <f t="shared" si="4"/>
        <v>6.8298703369114655</v>
      </c>
    </row>
    <row r="284" spans="1:5" x14ac:dyDescent="0.35">
      <c r="A284" s="55">
        <v>283</v>
      </c>
      <c r="B284" s="56">
        <v>45352</v>
      </c>
      <c r="C284">
        <v>10</v>
      </c>
      <c r="E284" s="116">
        <f t="shared" si="4"/>
        <v>13.056674460622805</v>
      </c>
    </row>
    <row r="285" spans="1:5" x14ac:dyDescent="0.35">
      <c r="A285" s="55">
        <v>284</v>
      </c>
      <c r="B285" s="56">
        <v>45352</v>
      </c>
      <c r="C285">
        <v>4</v>
      </c>
      <c r="E285" s="116">
        <f t="shared" si="4"/>
        <v>5.6958497183547685</v>
      </c>
    </row>
    <row r="286" spans="1:5" x14ac:dyDescent="0.35">
      <c r="A286" s="55">
        <v>285</v>
      </c>
      <c r="B286" s="56">
        <v>45352</v>
      </c>
      <c r="C286">
        <v>4</v>
      </c>
      <c r="E286" s="116">
        <f t="shared" si="4"/>
        <v>5.6958497183547685</v>
      </c>
    </row>
    <row r="287" spans="1:5" x14ac:dyDescent="0.35">
      <c r="A287" s="55">
        <v>286</v>
      </c>
      <c r="B287" s="56">
        <v>45352</v>
      </c>
      <c r="C287">
        <v>7</v>
      </c>
      <c r="E287" s="116">
        <f t="shared" si="4"/>
        <v>0.37626208948878681</v>
      </c>
    </row>
    <row r="288" spans="1:5" x14ac:dyDescent="0.35">
      <c r="A288" s="55">
        <v>287</v>
      </c>
      <c r="B288" s="56">
        <v>45352</v>
      </c>
      <c r="C288">
        <v>10</v>
      </c>
      <c r="E288" s="116">
        <f t="shared" si="4"/>
        <v>13.056674460622805</v>
      </c>
    </row>
    <row r="289" spans="1:5" x14ac:dyDescent="0.35">
      <c r="A289" s="55">
        <v>288</v>
      </c>
      <c r="B289" s="56">
        <v>45352</v>
      </c>
      <c r="C289">
        <v>10</v>
      </c>
      <c r="E289" s="116">
        <f t="shared" si="4"/>
        <v>13.056674460622805</v>
      </c>
    </row>
    <row r="290" spans="1:5" x14ac:dyDescent="0.35">
      <c r="A290" s="55">
        <v>289</v>
      </c>
      <c r="B290" s="56">
        <v>45352</v>
      </c>
      <c r="C290">
        <v>5</v>
      </c>
      <c r="E290" s="116">
        <f t="shared" si="4"/>
        <v>1.9226538420661081</v>
      </c>
    </row>
    <row r="291" spans="1:5" x14ac:dyDescent="0.35">
      <c r="A291" s="55">
        <v>290</v>
      </c>
      <c r="B291" s="56">
        <v>45383</v>
      </c>
      <c r="C291">
        <v>7</v>
      </c>
      <c r="E291" s="116">
        <f t="shared" si="4"/>
        <v>0.37626208948878681</v>
      </c>
    </row>
    <row r="292" spans="1:5" x14ac:dyDescent="0.35">
      <c r="A292" s="55">
        <v>291</v>
      </c>
      <c r="B292" s="56">
        <v>45383</v>
      </c>
      <c r="C292">
        <v>7</v>
      </c>
      <c r="E292" s="116">
        <f t="shared" si="4"/>
        <v>0.37626208948878681</v>
      </c>
    </row>
    <row r="293" spans="1:5" x14ac:dyDescent="0.35">
      <c r="A293" s="55">
        <v>292</v>
      </c>
      <c r="B293" s="56">
        <v>45383</v>
      </c>
      <c r="C293">
        <v>7</v>
      </c>
      <c r="E293" s="116">
        <f t="shared" si="4"/>
        <v>0.37626208948878681</v>
      </c>
    </row>
    <row r="294" spans="1:5" x14ac:dyDescent="0.35">
      <c r="A294" s="55">
        <v>293</v>
      </c>
      <c r="B294" s="56">
        <v>45383</v>
      </c>
      <c r="C294">
        <v>9</v>
      </c>
      <c r="E294" s="116">
        <f t="shared" si="4"/>
        <v>6.8298703369114655</v>
      </c>
    </row>
    <row r="295" spans="1:5" x14ac:dyDescent="0.35">
      <c r="A295" s="55">
        <v>294</v>
      </c>
      <c r="B295" s="56">
        <v>45383</v>
      </c>
      <c r="C295">
        <v>7</v>
      </c>
      <c r="E295" s="116">
        <f t="shared" si="4"/>
        <v>0.37626208948878681</v>
      </c>
    </row>
    <row r="296" spans="1:5" x14ac:dyDescent="0.35">
      <c r="A296" s="55">
        <v>295</v>
      </c>
      <c r="B296" s="56">
        <v>45383</v>
      </c>
      <c r="C296">
        <v>6</v>
      </c>
      <c r="E296" s="116">
        <f t="shared" si="4"/>
        <v>0.14945796577744744</v>
      </c>
    </row>
    <row r="297" spans="1:5" x14ac:dyDescent="0.35">
      <c r="A297" s="55">
        <v>296</v>
      </c>
      <c r="B297" s="56">
        <v>45383</v>
      </c>
      <c r="C297">
        <v>5</v>
      </c>
      <c r="E297" s="116">
        <f t="shared" si="4"/>
        <v>1.9226538420661081</v>
      </c>
    </row>
    <row r="298" spans="1:5" x14ac:dyDescent="0.35">
      <c r="A298" s="55">
        <v>297</v>
      </c>
      <c r="B298" s="56">
        <v>45383</v>
      </c>
      <c r="C298">
        <v>6</v>
      </c>
      <c r="E298" s="116">
        <f t="shared" si="4"/>
        <v>0.14945796577744744</v>
      </c>
    </row>
    <row r="299" spans="1:5" x14ac:dyDescent="0.35">
      <c r="A299" s="55">
        <v>298</v>
      </c>
      <c r="B299" s="56">
        <v>45383</v>
      </c>
      <c r="C299">
        <v>7</v>
      </c>
      <c r="E299" s="116">
        <f t="shared" si="4"/>
        <v>0.37626208948878681</v>
      </c>
    </row>
    <row r="300" spans="1:5" x14ac:dyDescent="0.35">
      <c r="A300" s="55">
        <v>299</v>
      </c>
      <c r="B300" s="56">
        <v>45383</v>
      </c>
      <c r="C300">
        <v>4</v>
      </c>
      <c r="E300" s="116">
        <f t="shared" si="4"/>
        <v>5.6958497183547685</v>
      </c>
    </row>
    <row r="301" spans="1:5" x14ac:dyDescent="0.35">
      <c r="A301" s="55">
        <v>300</v>
      </c>
      <c r="B301" s="56">
        <v>45383</v>
      </c>
      <c r="C301">
        <v>10</v>
      </c>
      <c r="E301" s="116">
        <f t="shared" si="4"/>
        <v>13.056674460622805</v>
      </c>
    </row>
    <row r="302" spans="1:5" x14ac:dyDescent="0.35">
      <c r="A302" s="55">
        <v>301</v>
      </c>
      <c r="B302" s="56">
        <v>45383</v>
      </c>
      <c r="C302">
        <v>2</v>
      </c>
      <c r="E302" s="116">
        <f t="shared" si="4"/>
        <v>19.24224147093209</v>
      </c>
    </row>
    <row r="303" spans="1:5" x14ac:dyDescent="0.35">
      <c r="A303" s="55">
        <v>302</v>
      </c>
      <c r="B303" s="56">
        <v>45383</v>
      </c>
      <c r="C303">
        <v>8</v>
      </c>
      <c r="E303" s="116">
        <f t="shared" si="4"/>
        <v>2.6030662132001261</v>
      </c>
    </row>
    <row r="304" spans="1:5" x14ac:dyDescent="0.35">
      <c r="A304" s="55">
        <v>303</v>
      </c>
      <c r="B304" s="56">
        <v>45383</v>
      </c>
      <c r="C304">
        <v>5</v>
      </c>
      <c r="E304" s="116">
        <f t="shared" si="4"/>
        <v>1.9226538420661081</v>
      </c>
    </row>
    <row r="305" spans="1:5" x14ac:dyDescent="0.35">
      <c r="A305" s="55">
        <v>304</v>
      </c>
      <c r="B305" s="56">
        <v>45383</v>
      </c>
      <c r="C305">
        <v>7</v>
      </c>
      <c r="E305" s="116">
        <f t="shared" si="4"/>
        <v>0.37626208948878681</v>
      </c>
    </row>
    <row r="306" spans="1:5" x14ac:dyDescent="0.35">
      <c r="A306" s="55">
        <v>305</v>
      </c>
      <c r="B306" s="56">
        <v>45383</v>
      </c>
      <c r="C306">
        <v>9</v>
      </c>
      <c r="E306" s="116">
        <f t="shared" si="4"/>
        <v>6.8298703369114655</v>
      </c>
    </row>
    <row r="307" spans="1:5" x14ac:dyDescent="0.35">
      <c r="A307" s="55">
        <v>306</v>
      </c>
      <c r="B307" s="56">
        <v>45383</v>
      </c>
      <c r="C307">
        <v>1</v>
      </c>
      <c r="E307" s="116">
        <f t="shared" si="4"/>
        <v>29.01543734722075</v>
      </c>
    </row>
    <row r="308" spans="1:5" x14ac:dyDescent="0.35">
      <c r="A308" s="55">
        <v>307</v>
      </c>
      <c r="B308" s="56">
        <v>45383</v>
      </c>
      <c r="C308">
        <v>10</v>
      </c>
      <c r="E308" s="116">
        <f t="shared" si="4"/>
        <v>13.056674460622805</v>
      </c>
    </row>
    <row r="309" spans="1:5" x14ac:dyDescent="0.35">
      <c r="A309" s="55">
        <v>308</v>
      </c>
      <c r="B309" s="56">
        <v>45383</v>
      </c>
      <c r="C309">
        <v>7</v>
      </c>
      <c r="E309" s="116">
        <f t="shared" si="4"/>
        <v>0.37626208948878681</v>
      </c>
    </row>
    <row r="310" spans="1:5" x14ac:dyDescent="0.35">
      <c r="A310" s="55">
        <v>309</v>
      </c>
      <c r="B310" s="56">
        <v>45383</v>
      </c>
      <c r="C310">
        <v>10</v>
      </c>
      <c r="E310" s="116">
        <f t="shared" si="4"/>
        <v>13.056674460622805</v>
      </c>
    </row>
    <row r="311" spans="1:5" x14ac:dyDescent="0.35">
      <c r="A311" s="55">
        <v>310</v>
      </c>
      <c r="B311" s="56">
        <v>45383</v>
      </c>
      <c r="C311">
        <v>5</v>
      </c>
      <c r="E311" s="116">
        <f t="shared" si="4"/>
        <v>1.9226538420661081</v>
      </c>
    </row>
    <row r="312" spans="1:5" x14ac:dyDescent="0.35">
      <c r="A312" s="55">
        <v>311</v>
      </c>
      <c r="B312" s="56">
        <v>45383</v>
      </c>
      <c r="C312">
        <v>3</v>
      </c>
      <c r="E312" s="116">
        <f t="shared" si="4"/>
        <v>11.469045594643429</v>
      </c>
    </row>
    <row r="313" spans="1:5" x14ac:dyDescent="0.35">
      <c r="A313" s="55">
        <v>312</v>
      </c>
      <c r="B313" s="56">
        <v>45383</v>
      </c>
      <c r="C313">
        <v>7</v>
      </c>
      <c r="E313" s="116">
        <f t="shared" si="4"/>
        <v>0.37626208948878681</v>
      </c>
    </row>
    <row r="314" spans="1:5" x14ac:dyDescent="0.35">
      <c r="A314" s="55">
        <v>313</v>
      </c>
      <c r="B314" s="56">
        <v>45383</v>
      </c>
      <c r="C314">
        <v>8</v>
      </c>
      <c r="E314" s="116">
        <f t="shared" si="4"/>
        <v>2.6030662132001261</v>
      </c>
    </row>
    <row r="315" spans="1:5" x14ac:dyDescent="0.35">
      <c r="A315" s="55">
        <v>314</v>
      </c>
      <c r="B315" s="56">
        <v>45383</v>
      </c>
      <c r="C315">
        <v>7</v>
      </c>
      <c r="E315" s="116">
        <f t="shared" si="4"/>
        <v>0.37626208948878681</v>
      </c>
    </row>
    <row r="316" spans="1:5" x14ac:dyDescent="0.35">
      <c r="A316" s="55">
        <v>315</v>
      </c>
      <c r="B316" s="56">
        <v>45383</v>
      </c>
      <c r="C316">
        <v>10</v>
      </c>
      <c r="E316" s="116">
        <f t="shared" si="4"/>
        <v>13.056674460622805</v>
      </c>
    </row>
    <row r="317" spans="1:5" x14ac:dyDescent="0.35">
      <c r="A317" s="55">
        <v>316</v>
      </c>
      <c r="B317" s="56">
        <v>45383</v>
      </c>
      <c r="C317">
        <v>7</v>
      </c>
      <c r="E317" s="116">
        <f t="shared" si="4"/>
        <v>0.37626208948878681</v>
      </c>
    </row>
    <row r="318" spans="1:5" x14ac:dyDescent="0.35">
      <c r="A318" s="55">
        <v>317</v>
      </c>
      <c r="B318" s="56">
        <v>45383</v>
      </c>
      <c r="C318">
        <v>10</v>
      </c>
      <c r="E318" s="116">
        <f t="shared" si="4"/>
        <v>13.056674460622805</v>
      </c>
    </row>
    <row r="319" spans="1:5" x14ac:dyDescent="0.35">
      <c r="A319" s="55">
        <v>318</v>
      </c>
      <c r="B319" s="56">
        <v>45383</v>
      </c>
      <c r="C319">
        <v>0</v>
      </c>
      <c r="E319" s="116">
        <f t="shared" si="4"/>
        <v>40.788633223509414</v>
      </c>
    </row>
    <row r="320" spans="1:5" x14ac:dyDescent="0.35">
      <c r="A320" s="55">
        <v>319</v>
      </c>
      <c r="B320" s="56">
        <v>45383</v>
      </c>
      <c r="C320">
        <v>3</v>
      </c>
      <c r="E320" s="116">
        <f t="shared" si="4"/>
        <v>11.469045594643429</v>
      </c>
    </row>
    <row r="321" spans="1:5" x14ac:dyDescent="0.35">
      <c r="A321" s="55">
        <v>320</v>
      </c>
      <c r="B321" s="56">
        <v>45383</v>
      </c>
      <c r="C321">
        <v>1</v>
      </c>
      <c r="E321" s="116">
        <f t="shared" si="4"/>
        <v>29.01543734722075</v>
      </c>
    </row>
    <row r="322" spans="1:5" x14ac:dyDescent="0.35">
      <c r="A322" s="55">
        <v>321</v>
      </c>
      <c r="B322" s="56">
        <v>45383</v>
      </c>
      <c r="C322">
        <v>10</v>
      </c>
      <c r="E322" s="116">
        <f t="shared" ref="E322:E389" si="5">(C322-$H$3)^2</f>
        <v>13.056674460622805</v>
      </c>
    </row>
    <row r="323" spans="1:5" x14ac:dyDescent="0.35">
      <c r="A323" s="55">
        <v>322</v>
      </c>
      <c r="B323" s="56">
        <v>45383</v>
      </c>
      <c r="C323">
        <v>10</v>
      </c>
      <c r="E323" s="116">
        <f t="shared" si="5"/>
        <v>13.056674460622805</v>
      </c>
    </row>
    <row r="324" spans="1:5" x14ac:dyDescent="0.35">
      <c r="A324" s="55">
        <v>323</v>
      </c>
      <c r="B324" s="56">
        <v>45383</v>
      </c>
      <c r="C324">
        <v>10</v>
      </c>
      <c r="E324" s="116">
        <f t="shared" si="5"/>
        <v>13.056674460622805</v>
      </c>
    </row>
    <row r="325" spans="1:5" x14ac:dyDescent="0.35">
      <c r="A325" s="55">
        <v>324</v>
      </c>
      <c r="B325" s="56">
        <v>45413</v>
      </c>
      <c r="C325">
        <v>8</v>
      </c>
      <c r="E325" s="116">
        <f t="shared" si="5"/>
        <v>2.6030662132001261</v>
      </c>
    </row>
    <row r="326" spans="1:5" x14ac:dyDescent="0.35">
      <c r="A326" s="55">
        <v>325</v>
      </c>
      <c r="B326" s="56">
        <v>45413</v>
      </c>
      <c r="C326">
        <v>9</v>
      </c>
      <c r="E326" s="116">
        <f t="shared" si="5"/>
        <v>6.8298703369114655</v>
      </c>
    </row>
    <row r="327" spans="1:5" x14ac:dyDescent="0.35">
      <c r="A327" s="55">
        <v>326</v>
      </c>
      <c r="B327" s="56">
        <v>45413</v>
      </c>
      <c r="C327">
        <v>6</v>
      </c>
      <c r="E327" s="116">
        <f t="shared" si="5"/>
        <v>0.14945796577744744</v>
      </c>
    </row>
    <row r="328" spans="1:5" x14ac:dyDescent="0.35">
      <c r="A328" s="55">
        <v>327</v>
      </c>
      <c r="B328" s="56">
        <v>45413</v>
      </c>
      <c r="C328">
        <v>5</v>
      </c>
      <c r="E328" s="116">
        <f t="shared" si="5"/>
        <v>1.9226538420661081</v>
      </c>
    </row>
    <row r="329" spans="1:5" x14ac:dyDescent="0.35">
      <c r="A329" s="55">
        <v>328</v>
      </c>
      <c r="B329" s="56">
        <v>45413</v>
      </c>
      <c r="C329">
        <v>7</v>
      </c>
      <c r="E329" s="116">
        <f t="shared" si="5"/>
        <v>0.37626208948878681</v>
      </c>
    </row>
    <row r="330" spans="1:5" x14ac:dyDescent="0.35">
      <c r="A330" s="55">
        <v>329</v>
      </c>
      <c r="B330" s="56">
        <v>45413</v>
      </c>
      <c r="C330">
        <v>2</v>
      </c>
      <c r="E330" s="116">
        <f t="shared" si="5"/>
        <v>19.24224147093209</v>
      </c>
    </row>
    <row r="331" spans="1:5" x14ac:dyDescent="0.35">
      <c r="A331" s="55">
        <v>330</v>
      </c>
      <c r="B331" s="56">
        <v>45413</v>
      </c>
      <c r="C331">
        <v>0</v>
      </c>
      <c r="E331" s="116">
        <f t="shared" si="5"/>
        <v>40.788633223509414</v>
      </c>
    </row>
    <row r="332" spans="1:5" x14ac:dyDescent="0.35">
      <c r="A332" s="55">
        <v>331</v>
      </c>
      <c r="B332" s="56">
        <v>45413</v>
      </c>
      <c r="C332">
        <v>4</v>
      </c>
      <c r="E332" s="116">
        <f t="shared" si="5"/>
        <v>5.6958497183547685</v>
      </c>
    </row>
    <row r="333" spans="1:5" x14ac:dyDescent="0.35">
      <c r="A333" s="55">
        <v>332</v>
      </c>
      <c r="B333" s="56">
        <v>45413</v>
      </c>
      <c r="C333">
        <v>6</v>
      </c>
      <c r="E333" s="116">
        <f t="shared" si="5"/>
        <v>0.14945796577744744</v>
      </c>
    </row>
    <row r="334" spans="1:5" x14ac:dyDescent="0.35">
      <c r="A334" s="55">
        <v>333</v>
      </c>
      <c r="B334" s="56">
        <v>45413</v>
      </c>
      <c r="C334">
        <v>7</v>
      </c>
      <c r="E334" s="116">
        <f t="shared" si="5"/>
        <v>0.37626208948878681</v>
      </c>
    </row>
    <row r="335" spans="1:5" x14ac:dyDescent="0.35">
      <c r="A335" s="55">
        <v>334</v>
      </c>
      <c r="B335" s="56">
        <v>45413</v>
      </c>
      <c r="C335">
        <v>6</v>
      </c>
      <c r="E335" s="116">
        <f t="shared" si="5"/>
        <v>0.14945796577744744</v>
      </c>
    </row>
    <row r="336" spans="1:5" x14ac:dyDescent="0.35">
      <c r="A336" s="55">
        <v>335</v>
      </c>
      <c r="B336" s="56">
        <v>45413</v>
      </c>
      <c r="C336">
        <v>10</v>
      </c>
      <c r="E336" s="116">
        <f t="shared" si="5"/>
        <v>13.056674460622805</v>
      </c>
    </row>
    <row r="337" spans="1:5" x14ac:dyDescent="0.35">
      <c r="A337" s="55">
        <v>336</v>
      </c>
      <c r="B337" s="56">
        <v>45413</v>
      </c>
      <c r="C337">
        <v>8</v>
      </c>
      <c r="E337" s="116">
        <f t="shared" si="5"/>
        <v>2.6030662132001261</v>
      </c>
    </row>
    <row r="338" spans="1:5" x14ac:dyDescent="0.35">
      <c r="A338" s="55">
        <v>337</v>
      </c>
      <c r="B338" s="56">
        <v>45413</v>
      </c>
      <c r="C338">
        <v>6</v>
      </c>
      <c r="E338" s="116">
        <f t="shared" si="5"/>
        <v>0.14945796577744744</v>
      </c>
    </row>
    <row r="339" spans="1:5" x14ac:dyDescent="0.35">
      <c r="A339" s="55">
        <v>338</v>
      </c>
      <c r="B339" s="56">
        <v>45413</v>
      </c>
      <c r="C339">
        <v>8</v>
      </c>
      <c r="E339" s="116">
        <f t="shared" si="5"/>
        <v>2.6030662132001261</v>
      </c>
    </row>
    <row r="340" spans="1:5" x14ac:dyDescent="0.35">
      <c r="A340" s="55">
        <v>339</v>
      </c>
      <c r="B340" s="56">
        <v>45413</v>
      </c>
      <c r="C340">
        <v>9</v>
      </c>
      <c r="E340" s="116">
        <f t="shared" si="5"/>
        <v>6.8298703369114655</v>
      </c>
    </row>
    <row r="341" spans="1:5" x14ac:dyDescent="0.35">
      <c r="A341" s="55">
        <v>340</v>
      </c>
      <c r="B341" s="56">
        <v>45413</v>
      </c>
      <c r="C341">
        <v>2</v>
      </c>
      <c r="E341" s="116">
        <f t="shared" si="5"/>
        <v>19.24224147093209</v>
      </c>
    </row>
    <row r="342" spans="1:5" x14ac:dyDescent="0.35">
      <c r="A342" s="55">
        <v>341</v>
      </c>
      <c r="B342" s="56">
        <v>45413</v>
      </c>
      <c r="C342">
        <v>8</v>
      </c>
      <c r="E342" s="116">
        <f t="shared" si="5"/>
        <v>2.6030662132001261</v>
      </c>
    </row>
    <row r="343" spans="1:5" x14ac:dyDescent="0.35">
      <c r="A343" s="55">
        <v>342</v>
      </c>
      <c r="B343" s="56">
        <v>45413</v>
      </c>
      <c r="C343">
        <v>6</v>
      </c>
      <c r="E343" s="116">
        <f t="shared" si="5"/>
        <v>0.14945796577744744</v>
      </c>
    </row>
    <row r="344" spans="1:5" x14ac:dyDescent="0.35">
      <c r="A344" s="55">
        <v>343</v>
      </c>
      <c r="B344" s="56">
        <v>45413</v>
      </c>
      <c r="C344">
        <v>9</v>
      </c>
      <c r="E344" s="116">
        <f t="shared" si="5"/>
        <v>6.8298703369114655</v>
      </c>
    </row>
    <row r="345" spans="1:5" x14ac:dyDescent="0.35">
      <c r="A345" s="55">
        <v>344</v>
      </c>
      <c r="B345" s="56">
        <v>45413</v>
      </c>
      <c r="C345">
        <v>7</v>
      </c>
      <c r="E345" s="116">
        <f t="shared" si="5"/>
        <v>0.37626208948878681</v>
      </c>
    </row>
    <row r="346" spans="1:5" x14ac:dyDescent="0.35">
      <c r="A346" s="55">
        <v>345</v>
      </c>
      <c r="B346" s="56">
        <v>45413</v>
      </c>
      <c r="C346">
        <v>10</v>
      </c>
      <c r="E346" s="116">
        <f t="shared" si="5"/>
        <v>13.056674460622805</v>
      </c>
    </row>
    <row r="347" spans="1:5" x14ac:dyDescent="0.35">
      <c r="A347" s="55">
        <v>346</v>
      </c>
      <c r="B347" s="56">
        <v>45413</v>
      </c>
      <c r="C347">
        <v>5</v>
      </c>
      <c r="E347" s="116">
        <f t="shared" si="5"/>
        <v>1.9226538420661081</v>
      </c>
    </row>
    <row r="348" spans="1:5" x14ac:dyDescent="0.35">
      <c r="A348" s="55">
        <v>347</v>
      </c>
      <c r="B348" s="56">
        <v>45413</v>
      </c>
      <c r="C348">
        <v>7</v>
      </c>
      <c r="E348" s="116">
        <f t="shared" si="5"/>
        <v>0.37626208948878681</v>
      </c>
    </row>
    <row r="349" spans="1:5" x14ac:dyDescent="0.35">
      <c r="A349" s="55">
        <v>348</v>
      </c>
      <c r="B349" s="56">
        <v>45413</v>
      </c>
      <c r="C349">
        <v>9</v>
      </c>
      <c r="E349" s="116">
        <f t="shared" si="5"/>
        <v>6.8298703369114655</v>
      </c>
    </row>
    <row r="350" spans="1:5" x14ac:dyDescent="0.35">
      <c r="A350" s="55">
        <v>349</v>
      </c>
      <c r="B350" s="56">
        <v>45413</v>
      </c>
      <c r="C350">
        <v>2</v>
      </c>
      <c r="E350" s="116">
        <f t="shared" si="5"/>
        <v>19.24224147093209</v>
      </c>
    </row>
    <row r="351" spans="1:5" x14ac:dyDescent="0.35">
      <c r="A351" s="55">
        <v>350</v>
      </c>
      <c r="B351" s="56">
        <v>45413</v>
      </c>
      <c r="C351">
        <v>9</v>
      </c>
      <c r="E351" s="116">
        <f t="shared" si="5"/>
        <v>6.8298703369114655</v>
      </c>
    </row>
    <row r="352" spans="1:5" x14ac:dyDescent="0.35">
      <c r="A352" s="55">
        <v>351</v>
      </c>
      <c r="B352" s="56">
        <v>45413</v>
      </c>
      <c r="C352">
        <v>0</v>
      </c>
      <c r="E352" s="116">
        <f t="shared" si="5"/>
        <v>40.788633223509414</v>
      </c>
    </row>
    <row r="353" spans="1:5" x14ac:dyDescent="0.35">
      <c r="A353" s="55">
        <v>352</v>
      </c>
      <c r="B353" s="56">
        <v>45413</v>
      </c>
      <c r="C353">
        <v>8</v>
      </c>
      <c r="E353" s="116">
        <f t="shared" si="5"/>
        <v>2.6030662132001261</v>
      </c>
    </row>
    <row r="354" spans="1:5" x14ac:dyDescent="0.35">
      <c r="A354" s="55">
        <v>353</v>
      </c>
      <c r="B354" s="56">
        <v>45413</v>
      </c>
      <c r="C354">
        <v>2</v>
      </c>
      <c r="E354" s="116">
        <f t="shared" si="5"/>
        <v>19.24224147093209</v>
      </c>
    </row>
    <row r="355" spans="1:5" x14ac:dyDescent="0.35">
      <c r="A355" s="55">
        <v>354</v>
      </c>
      <c r="B355" s="56">
        <v>45413</v>
      </c>
      <c r="C355">
        <v>6</v>
      </c>
      <c r="E355" s="116">
        <f t="shared" si="5"/>
        <v>0.14945796577744744</v>
      </c>
    </row>
    <row r="356" spans="1:5" x14ac:dyDescent="0.35">
      <c r="A356" s="55">
        <v>355</v>
      </c>
      <c r="B356" s="56">
        <v>45413</v>
      </c>
      <c r="C356">
        <v>0</v>
      </c>
      <c r="E356" s="116">
        <f t="shared" si="5"/>
        <v>40.788633223509414</v>
      </c>
    </row>
    <row r="357" spans="1:5" x14ac:dyDescent="0.35">
      <c r="A357" s="55">
        <v>356</v>
      </c>
      <c r="B357" s="56">
        <v>45413</v>
      </c>
      <c r="C357">
        <v>10</v>
      </c>
      <c r="E357" s="116">
        <f t="shared" si="5"/>
        <v>13.056674460622805</v>
      </c>
    </row>
    <row r="358" spans="1:5" x14ac:dyDescent="0.35">
      <c r="A358" s="55">
        <v>357</v>
      </c>
      <c r="B358" s="56">
        <v>45413</v>
      </c>
      <c r="C358">
        <v>10</v>
      </c>
      <c r="E358" s="116">
        <f t="shared" si="5"/>
        <v>13.056674460622805</v>
      </c>
    </row>
    <row r="359" spans="1:5" x14ac:dyDescent="0.35">
      <c r="A359" s="55">
        <v>358</v>
      </c>
      <c r="B359" s="56">
        <v>45413</v>
      </c>
      <c r="C359">
        <v>7</v>
      </c>
      <c r="E359" s="116">
        <f t="shared" si="5"/>
        <v>0.37626208948878681</v>
      </c>
    </row>
    <row r="360" spans="1:5" x14ac:dyDescent="0.35">
      <c r="A360" s="55">
        <v>359</v>
      </c>
      <c r="B360" s="56">
        <v>45413</v>
      </c>
      <c r="C360">
        <v>5</v>
      </c>
      <c r="E360" s="116">
        <f t="shared" si="5"/>
        <v>1.9226538420661081</v>
      </c>
    </row>
    <row r="361" spans="1:5" x14ac:dyDescent="0.35">
      <c r="A361" s="55">
        <v>360</v>
      </c>
      <c r="B361" s="56">
        <v>45413</v>
      </c>
      <c r="C361">
        <v>4</v>
      </c>
      <c r="E361" s="116">
        <f t="shared" si="5"/>
        <v>5.6958497183547685</v>
      </c>
    </row>
    <row r="362" spans="1:5" x14ac:dyDescent="0.35">
      <c r="A362" s="55">
        <v>361</v>
      </c>
      <c r="B362" s="56">
        <v>45413</v>
      </c>
      <c r="C362">
        <v>10</v>
      </c>
      <c r="E362" s="116">
        <f t="shared" si="5"/>
        <v>13.056674460622805</v>
      </c>
    </row>
    <row r="363" spans="1:5" x14ac:dyDescent="0.35">
      <c r="A363" s="55">
        <v>362</v>
      </c>
      <c r="B363" s="56">
        <v>45444</v>
      </c>
      <c r="C363">
        <v>1</v>
      </c>
      <c r="E363" s="116">
        <f t="shared" si="5"/>
        <v>29.01543734722075</v>
      </c>
    </row>
    <row r="364" spans="1:5" x14ac:dyDescent="0.35">
      <c r="A364" s="55">
        <v>363</v>
      </c>
      <c r="B364" s="56">
        <v>45444</v>
      </c>
      <c r="C364">
        <v>1</v>
      </c>
      <c r="E364" s="116">
        <f t="shared" si="5"/>
        <v>29.01543734722075</v>
      </c>
    </row>
    <row r="365" spans="1:5" x14ac:dyDescent="0.35">
      <c r="A365" s="55">
        <v>364</v>
      </c>
      <c r="B365" s="56">
        <v>45444</v>
      </c>
      <c r="C365">
        <v>7</v>
      </c>
      <c r="E365" s="116">
        <f t="shared" si="5"/>
        <v>0.37626208948878681</v>
      </c>
    </row>
    <row r="366" spans="1:5" x14ac:dyDescent="0.35">
      <c r="A366" s="55">
        <v>365</v>
      </c>
      <c r="B366" s="56">
        <v>45444</v>
      </c>
      <c r="C366">
        <v>10</v>
      </c>
      <c r="E366" s="116">
        <f t="shared" si="5"/>
        <v>13.056674460622805</v>
      </c>
    </row>
    <row r="367" spans="1:5" x14ac:dyDescent="0.35">
      <c r="A367" s="55">
        <v>366</v>
      </c>
      <c r="B367" s="56">
        <v>45444</v>
      </c>
      <c r="C367">
        <v>0</v>
      </c>
      <c r="E367" s="116">
        <f t="shared" si="5"/>
        <v>40.788633223509414</v>
      </c>
    </row>
    <row r="368" spans="1:5" x14ac:dyDescent="0.35">
      <c r="A368" s="55">
        <v>367</v>
      </c>
      <c r="B368" s="56">
        <v>45444</v>
      </c>
      <c r="C368">
        <v>10</v>
      </c>
      <c r="E368" s="116">
        <f t="shared" si="5"/>
        <v>13.056674460622805</v>
      </c>
    </row>
    <row r="369" spans="1:5" x14ac:dyDescent="0.35">
      <c r="A369" s="55">
        <v>368</v>
      </c>
      <c r="B369" s="56">
        <v>45444</v>
      </c>
      <c r="C369">
        <v>9</v>
      </c>
      <c r="E369" s="116">
        <f t="shared" si="5"/>
        <v>6.8298703369114655</v>
      </c>
    </row>
    <row r="370" spans="1:5" x14ac:dyDescent="0.35">
      <c r="A370" s="55">
        <v>369</v>
      </c>
      <c r="B370" s="56">
        <v>45444</v>
      </c>
      <c r="C370">
        <v>1</v>
      </c>
      <c r="E370" s="116">
        <f t="shared" si="5"/>
        <v>29.01543734722075</v>
      </c>
    </row>
    <row r="371" spans="1:5" x14ac:dyDescent="0.35">
      <c r="A371" s="55">
        <v>370</v>
      </c>
      <c r="B371" s="56">
        <v>45444</v>
      </c>
      <c r="C371">
        <v>10</v>
      </c>
      <c r="E371" s="116">
        <f t="shared" si="5"/>
        <v>13.056674460622805</v>
      </c>
    </row>
    <row r="372" spans="1:5" x14ac:dyDescent="0.35">
      <c r="A372" s="55">
        <v>371</v>
      </c>
      <c r="B372" s="56">
        <v>45444</v>
      </c>
      <c r="C372">
        <v>1</v>
      </c>
      <c r="E372" s="116">
        <f t="shared" si="5"/>
        <v>29.01543734722075</v>
      </c>
    </row>
    <row r="373" spans="1:5" x14ac:dyDescent="0.35">
      <c r="A373" s="55">
        <v>372</v>
      </c>
      <c r="B373" s="56">
        <v>45444</v>
      </c>
      <c r="C373">
        <v>10</v>
      </c>
      <c r="E373" s="116">
        <f t="shared" si="5"/>
        <v>13.056674460622805</v>
      </c>
    </row>
    <row r="374" spans="1:5" x14ac:dyDescent="0.35">
      <c r="A374" s="55">
        <v>373</v>
      </c>
      <c r="B374" s="56">
        <v>45444</v>
      </c>
      <c r="C374">
        <v>10</v>
      </c>
      <c r="E374" s="116">
        <f t="shared" si="5"/>
        <v>13.056674460622805</v>
      </c>
    </row>
    <row r="375" spans="1:5" x14ac:dyDescent="0.35">
      <c r="A375" s="55">
        <v>374</v>
      </c>
      <c r="B375" s="56">
        <v>45444</v>
      </c>
      <c r="C375">
        <v>10</v>
      </c>
      <c r="E375" s="116">
        <f t="shared" si="5"/>
        <v>13.056674460622805</v>
      </c>
    </row>
    <row r="376" spans="1:5" x14ac:dyDescent="0.35">
      <c r="A376" s="55">
        <v>375</v>
      </c>
      <c r="B376" s="56">
        <v>45444</v>
      </c>
      <c r="C376">
        <v>8</v>
      </c>
      <c r="E376" s="116">
        <f t="shared" si="5"/>
        <v>2.6030662132001261</v>
      </c>
    </row>
    <row r="377" spans="1:5" x14ac:dyDescent="0.35">
      <c r="A377" s="55">
        <v>376</v>
      </c>
      <c r="B377" s="56">
        <v>45444</v>
      </c>
      <c r="C377">
        <v>0</v>
      </c>
      <c r="E377" s="116">
        <f t="shared" si="5"/>
        <v>40.788633223509414</v>
      </c>
    </row>
    <row r="378" spans="1:5" x14ac:dyDescent="0.35">
      <c r="A378" s="55">
        <v>377</v>
      </c>
      <c r="B378" s="56">
        <v>45444</v>
      </c>
      <c r="C378">
        <v>7</v>
      </c>
      <c r="E378" s="116">
        <f t="shared" si="5"/>
        <v>0.37626208948878681</v>
      </c>
    </row>
    <row r="379" spans="1:5" x14ac:dyDescent="0.35">
      <c r="A379" s="55">
        <v>378</v>
      </c>
      <c r="B379" s="56">
        <v>45444</v>
      </c>
      <c r="C379">
        <v>0</v>
      </c>
      <c r="E379" s="116">
        <f t="shared" si="5"/>
        <v>40.788633223509414</v>
      </c>
    </row>
    <row r="380" spans="1:5" x14ac:dyDescent="0.35">
      <c r="A380" s="55">
        <v>379</v>
      </c>
      <c r="B380" s="56">
        <v>45444</v>
      </c>
      <c r="C380">
        <v>8</v>
      </c>
      <c r="E380" s="116">
        <f t="shared" si="5"/>
        <v>2.6030662132001261</v>
      </c>
    </row>
    <row r="381" spans="1:5" x14ac:dyDescent="0.35">
      <c r="A381" s="55">
        <v>380</v>
      </c>
      <c r="B381" s="56">
        <v>45444</v>
      </c>
      <c r="C381">
        <v>5</v>
      </c>
      <c r="E381" s="116">
        <f t="shared" si="5"/>
        <v>1.9226538420661081</v>
      </c>
    </row>
    <row r="382" spans="1:5" x14ac:dyDescent="0.35">
      <c r="A382" s="55">
        <v>381</v>
      </c>
      <c r="B382" s="56">
        <v>45444</v>
      </c>
      <c r="C382">
        <v>10</v>
      </c>
      <c r="E382" s="116">
        <f t="shared" si="5"/>
        <v>13.056674460622805</v>
      </c>
    </row>
    <row r="383" spans="1:5" x14ac:dyDescent="0.35">
      <c r="A383" s="55">
        <v>382</v>
      </c>
      <c r="B383" s="56">
        <v>45444</v>
      </c>
      <c r="C383">
        <v>8</v>
      </c>
      <c r="E383" s="116">
        <f t="shared" si="5"/>
        <v>2.6030662132001261</v>
      </c>
    </row>
    <row r="384" spans="1:5" x14ac:dyDescent="0.35">
      <c r="A384" s="55">
        <v>383</v>
      </c>
      <c r="B384" s="56">
        <v>45444</v>
      </c>
      <c r="C384">
        <v>9</v>
      </c>
      <c r="E384" s="116">
        <f t="shared" si="5"/>
        <v>6.8298703369114655</v>
      </c>
    </row>
    <row r="385" spans="1:5" x14ac:dyDescent="0.35">
      <c r="A385" s="55">
        <v>384</v>
      </c>
      <c r="B385" s="56">
        <v>45444</v>
      </c>
      <c r="C385">
        <v>5</v>
      </c>
      <c r="E385" s="116">
        <f t="shared" si="5"/>
        <v>1.9226538420661081</v>
      </c>
    </row>
    <row r="386" spans="1:5" x14ac:dyDescent="0.35">
      <c r="A386" s="55">
        <v>385</v>
      </c>
      <c r="B386" s="56">
        <v>45444</v>
      </c>
      <c r="C386">
        <v>2</v>
      </c>
      <c r="E386" s="116">
        <f t="shared" si="5"/>
        <v>19.24224147093209</v>
      </c>
    </row>
    <row r="387" spans="1:5" x14ac:dyDescent="0.35">
      <c r="A387" s="55">
        <v>386</v>
      </c>
      <c r="B387" s="56">
        <v>45444</v>
      </c>
      <c r="C387">
        <v>9</v>
      </c>
      <c r="E387" s="116">
        <f t="shared" si="5"/>
        <v>6.8298703369114655</v>
      </c>
    </row>
    <row r="388" spans="1:5" x14ac:dyDescent="0.35">
      <c r="A388" s="55">
        <v>387</v>
      </c>
      <c r="B388" s="56">
        <v>45444</v>
      </c>
      <c r="C388">
        <v>5</v>
      </c>
      <c r="E388" s="116">
        <f t="shared" si="5"/>
        <v>1.9226538420661081</v>
      </c>
    </row>
    <row r="389" spans="1:5" x14ac:dyDescent="0.35">
      <c r="A389" s="55">
        <v>388</v>
      </c>
      <c r="B389" s="56">
        <v>45444</v>
      </c>
      <c r="C389">
        <v>10</v>
      </c>
      <c r="E389" s="116">
        <f t="shared" si="5"/>
        <v>13.056674460622805</v>
      </c>
    </row>
    <row r="390" spans="1:5" x14ac:dyDescent="0.35">
      <c r="B390" s="56"/>
    </row>
    <row r="391" spans="1:5" x14ac:dyDescent="0.35">
      <c r="B391" s="56"/>
    </row>
    <row r="392" spans="1:5" x14ac:dyDescent="0.35">
      <c r="B392" s="56"/>
    </row>
    <row r="393" spans="1:5" x14ac:dyDescent="0.35">
      <c r="B393" s="56"/>
    </row>
    <row r="394" spans="1:5" x14ac:dyDescent="0.35">
      <c r="B394" s="56"/>
    </row>
    <row r="395" spans="1:5" x14ac:dyDescent="0.35">
      <c r="B395" s="56"/>
    </row>
    <row r="396" spans="1:5" x14ac:dyDescent="0.35">
      <c r="B396" s="56"/>
    </row>
    <row r="397" spans="1:5" x14ac:dyDescent="0.35">
      <c r="B397" s="56"/>
    </row>
    <row r="398" spans="1:5" x14ac:dyDescent="0.35">
      <c r="B398" s="56"/>
    </row>
    <row r="399" spans="1:5" x14ac:dyDescent="0.35">
      <c r="B399" s="56"/>
    </row>
    <row r="400" spans="1:5" x14ac:dyDescent="0.35">
      <c r="B400" s="56"/>
    </row>
    <row r="401" spans="2:2" x14ac:dyDescent="0.35">
      <c r="B401" s="56"/>
    </row>
    <row r="402" spans="2:2" x14ac:dyDescent="0.35">
      <c r="B402" s="56"/>
    </row>
    <row r="403" spans="2:2" x14ac:dyDescent="0.35">
      <c r="B403" s="56"/>
    </row>
    <row r="404" spans="2:2" x14ac:dyDescent="0.35">
      <c r="B404" s="56"/>
    </row>
    <row r="405" spans="2:2" x14ac:dyDescent="0.35">
      <c r="B405" s="56"/>
    </row>
    <row r="406" spans="2:2" x14ac:dyDescent="0.35">
      <c r="B406" s="56"/>
    </row>
    <row r="407" spans="2:2" x14ac:dyDescent="0.35">
      <c r="B407" s="56"/>
    </row>
    <row r="408" spans="2:2" x14ac:dyDescent="0.35">
      <c r="B408" s="56"/>
    </row>
    <row r="409" spans="2:2" x14ac:dyDescent="0.35">
      <c r="B409" s="56"/>
    </row>
    <row r="410" spans="2:2" x14ac:dyDescent="0.35">
      <c r="B410" s="56"/>
    </row>
    <row r="411" spans="2:2" x14ac:dyDescent="0.35">
      <c r="B411" s="56"/>
    </row>
    <row r="412" spans="2:2" x14ac:dyDescent="0.35">
      <c r="B412" s="56"/>
    </row>
    <row r="413" spans="2:2" x14ac:dyDescent="0.35">
      <c r="B413" s="56"/>
    </row>
    <row r="414" spans="2:2" x14ac:dyDescent="0.35">
      <c r="B414" s="56"/>
    </row>
    <row r="415" spans="2:2" x14ac:dyDescent="0.35">
      <c r="B415" s="56"/>
    </row>
    <row r="416" spans="2:2" x14ac:dyDescent="0.35">
      <c r="B416" s="56"/>
    </row>
    <row r="417" spans="2:2" x14ac:dyDescent="0.35">
      <c r="B417" s="56"/>
    </row>
    <row r="418" spans="2:2" x14ac:dyDescent="0.35">
      <c r="B418" s="56"/>
    </row>
    <row r="419" spans="2:2" x14ac:dyDescent="0.35">
      <c r="B419" s="56"/>
    </row>
    <row r="420" spans="2:2" x14ac:dyDescent="0.35">
      <c r="B420" s="56"/>
    </row>
    <row r="421" spans="2:2" x14ac:dyDescent="0.35">
      <c r="B421" s="56"/>
    </row>
    <row r="422" spans="2:2" x14ac:dyDescent="0.35">
      <c r="B422" s="56"/>
    </row>
    <row r="423" spans="2:2" x14ac:dyDescent="0.35">
      <c r="B423" s="56"/>
    </row>
    <row r="424" spans="2:2" x14ac:dyDescent="0.35">
      <c r="B424" s="56"/>
    </row>
    <row r="425" spans="2:2" x14ac:dyDescent="0.35">
      <c r="B425" s="56"/>
    </row>
    <row r="426" spans="2:2" x14ac:dyDescent="0.35">
      <c r="B426" s="56"/>
    </row>
    <row r="427" spans="2:2" x14ac:dyDescent="0.35">
      <c r="B427" s="56"/>
    </row>
    <row r="428" spans="2:2" x14ac:dyDescent="0.35">
      <c r="B428" s="56"/>
    </row>
    <row r="429" spans="2:2" x14ac:dyDescent="0.35">
      <c r="B429" s="56"/>
    </row>
    <row r="430" spans="2:2" x14ac:dyDescent="0.35">
      <c r="B430" s="56"/>
    </row>
    <row r="431" spans="2:2" x14ac:dyDescent="0.35">
      <c r="B431" s="56"/>
    </row>
    <row r="432" spans="2:2" x14ac:dyDescent="0.35">
      <c r="B432" s="56"/>
    </row>
    <row r="433" spans="2:2" x14ac:dyDescent="0.35">
      <c r="B433" s="56"/>
    </row>
    <row r="434" spans="2:2" x14ac:dyDescent="0.35">
      <c r="B434" s="56"/>
    </row>
    <row r="435" spans="2:2" x14ac:dyDescent="0.35">
      <c r="B435" s="56"/>
    </row>
    <row r="436" spans="2:2" x14ac:dyDescent="0.35">
      <c r="B436" s="56"/>
    </row>
    <row r="437" spans="2:2" x14ac:dyDescent="0.35">
      <c r="B437" s="56"/>
    </row>
    <row r="438" spans="2:2" x14ac:dyDescent="0.35">
      <c r="B438" s="56"/>
    </row>
    <row r="439" spans="2:2" x14ac:dyDescent="0.35">
      <c r="B439" s="56"/>
    </row>
    <row r="440" spans="2:2" x14ac:dyDescent="0.35">
      <c r="B440" s="56"/>
    </row>
    <row r="441" spans="2:2" x14ac:dyDescent="0.35">
      <c r="B441" s="56"/>
    </row>
    <row r="442" spans="2:2" x14ac:dyDescent="0.35">
      <c r="B442" s="56"/>
    </row>
    <row r="443" spans="2:2" x14ac:dyDescent="0.35">
      <c r="B443" s="56"/>
    </row>
    <row r="444" spans="2:2" x14ac:dyDescent="0.35">
      <c r="B444" s="56"/>
    </row>
    <row r="445" spans="2:2" x14ac:dyDescent="0.35">
      <c r="B445" s="56"/>
    </row>
    <row r="446" spans="2:2" x14ac:dyDescent="0.35">
      <c r="B446" s="56"/>
    </row>
    <row r="447" spans="2:2" x14ac:dyDescent="0.35">
      <c r="B447" s="56"/>
    </row>
    <row r="448" spans="2:2" x14ac:dyDescent="0.35">
      <c r="B448" s="56"/>
    </row>
    <row r="449" spans="2:2" x14ac:dyDescent="0.35">
      <c r="B449" s="56"/>
    </row>
    <row r="450" spans="2:2" x14ac:dyDescent="0.35">
      <c r="B450" s="56"/>
    </row>
    <row r="451" spans="2:2" x14ac:dyDescent="0.35">
      <c r="B451" s="56"/>
    </row>
    <row r="452" spans="2:2" x14ac:dyDescent="0.35">
      <c r="B452" s="56"/>
    </row>
    <row r="453" spans="2:2" x14ac:dyDescent="0.35">
      <c r="B453" s="56"/>
    </row>
    <row r="454" spans="2:2" x14ac:dyDescent="0.35">
      <c r="B454" s="56"/>
    </row>
    <row r="455" spans="2:2" x14ac:dyDescent="0.35">
      <c r="B455" s="56"/>
    </row>
    <row r="456" spans="2:2" x14ac:dyDescent="0.35">
      <c r="B456" s="56"/>
    </row>
    <row r="457" spans="2:2" x14ac:dyDescent="0.35">
      <c r="B457" s="56"/>
    </row>
    <row r="458" spans="2:2" x14ac:dyDescent="0.35">
      <c r="B458" s="56"/>
    </row>
    <row r="459" spans="2:2" x14ac:dyDescent="0.35">
      <c r="B459" s="56"/>
    </row>
    <row r="460" spans="2:2" x14ac:dyDescent="0.35">
      <c r="B460" s="56"/>
    </row>
    <row r="461" spans="2:2" x14ac:dyDescent="0.35">
      <c r="B461" s="56"/>
    </row>
    <row r="462" spans="2:2" x14ac:dyDescent="0.35">
      <c r="B462" s="56"/>
    </row>
    <row r="463" spans="2:2" x14ac:dyDescent="0.35">
      <c r="B463" s="56"/>
    </row>
    <row r="464" spans="2:2" x14ac:dyDescent="0.35">
      <c r="B464" s="56"/>
    </row>
    <row r="465" spans="2:2" x14ac:dyDescent="0.35">
      <c r="B465" s="56"/>
    </row>
    <row r="466" spans="2:2" x14ac:dyDescent="0.35">
      <c r="B466" s="56"/>
    </row>
    <row r="467" spans="2:2" x14ac:dyDescent="0.35">
      <c r="B467" s="56"/>
    </row>
    <row r="468" spans="2:2" x14ac:dyDescent="0.35">
      <c r="B468" s="56"/>
    </row>
    <row r="469" spans="2:2" x14ac:dyDescent="0.35">
      <c r="B469" s="56"/>
    </row>
    <row r="470" spans="2:2" x14ac:dyDescent="0.35">
      <c r="B470" s="56"/>
    </row>
    <row r="471" spans="2:2" x14ac:dyDescent="0.35">
      <c r="B471" s="56"/>
    </row>
    <row r="472" spans="2:2" x14ac:dyDescent="0.35">
      <c r="B472" s="56"/>
    </row>
    <row r="473" spans="2:2" x14ac:dyDescent="0.35">
      <c r="B473" s="56"/>
    </row>
    <row r="474" spans="2:2" x14ac:dyDescent="0.35">
      <c r="B474" s="56"/>
    </row>
    <row r="475" spans="2:2" x14ac:dyDescent="0.35">
      <c r="B475" s="56"/>
    </row>
    <row r="476" spans="2:2" x14ac:dyDescent="0.35">
      <c r="B476" s="56"/>
    </row>
    <row r="477" spans="2:2" x14ac:dyDescent="0.35">
      <c r="B477" s="56"/>
    </row>
    <row r="478" spans="2:2" x14ac:dyDescent="0.35">
      <c r="B478" s="56"/>
    </row>
    <row r="479" spans="2:2" x14ac:dyDescent="0.35">
      <c r="B479" s="56"/>
    </row>
    <row r="480" spans="2:2" x14ac:dyDescent="0.35">
      <c r="B480" s="56"/>
    </row>
    <row r="481" spans="2:2" x14ac:dyDescent="0.35">
      <c r="B481" s="56"/>
    </row>
    <row r="482" spans="2:2" x14ac:dyDescent="0.35">
      <c r="B482" s="56"/>
    </row>
    <row r="483" spans="2:2" x14ac:dyDescent="0.35">
      <c r="B483" s="56"/>
    </row>
    <row r="484" spans="2:2" x14ac:dyDescent="0.35">
      <c r="B484" s="56"/>
    </row>
    <row r="485" spans="2:2" x14ac:dyDescent="0.35">
      <c r="B485" s="56"/>
    </row>
    <row r="486" spans="2:2" x14ac:dyDescent="0.35">
      <c r="B486" s="56"/>
    </row>
    <row r="487" spans="2:2" x14ac:dyDescent="0.35">
      <c r="B487" s="56"/>
    </row>
    <row r="488" spans="2:2" x14ac:dyDescent="0.35">
      <c r="B488" s="56"/>
    </row>
    <row r="489" spans="2:2" x14ac:dyDescent="0.35">
      <c r="B489" s="56"/>
    </row>
    <row r="490" spans="2:2" x14ac:dyDescent="0.35">
      <c r="B490" s="56"/>
    </row>
    <row r="491" spans="2:2" x14ac:dyDescent="0.35">
      <c r="B491" s="56"/>
    </row>
    <row r="492" spans="2:2" x14ac:dyDescent="0.35">
      <c r="B492" s="56"/>
    </row>
    <row r="493" spans="2:2" x14ac:dyDescent="0.35">
      <c r="B493" s="56"/>
    </row>
    <row r="494" spans="2:2" x14ac:dyDescent="0.35">
      <c r="B494" s="56"/>
    </row>
    <row r="495" spans="2:2" x14ac:dyDescent="0.35">
      <c r="B495" s="56"/>
    </row>
    <row r="496" spans="2:2" x14ac:dyDescent="0.35">
      <c r="B496" s="56"/>
    </row>
    <row r="497" spans="2:2" x14ac:dyDescent="0.35">
      <c r="B497" s="56"/>
    </row>
    <row r="498" spans="2:2" x14ac:dyDescent="0.35">
      <c r="B498" s="56"/>
    </row>
    <row r="499" spans="2:2" x14ac:dyDescent="0.35">
      <c r="B499" s="56"/>
    </row>
    <row r="500" spans="2:2" x14ac:dyDescent="0.35">
      <c r="B500" s="56"/>
    </row>
    <row r="501" spans="2:2" x14ac:dyDescent="0.35">
      <c r="B501" s="56"/>
    </row>
    <row r="502" spans="2:2" x14ac:dyDescent="0.35">
      <c r="B502" s="56"/>
    </row>
    <row r="503" spans="2:2" x14ac:dyDescent="0.35">
      <c r="B503" s="56"/>
    </row>
    <row r="504" spans="2:2" x14ac:dyDescent="0.35">
      <c r="B504" s="56"/>
    </row>
    <row r="505" spans="2:2" x14ac:dyDescent="0.35">
      <c r="B505" s="56"/>
    </row>
    <row r="506" spans="2:2" x14ac:dyDescent="0.35">
      <c r="B506" s="56"/>
    </row>
    <row r="507" spans="2:2" x14ac:dyDescent="0.35">
      <c r="B507" s="56"/>
    </row>
    <row r="508" spans="2:2" x14ac:dyDescent="0.35">
      <c r="B508" s="56"/>
    </row>
    <row r="509" spans="2:2" x14ac:dyDescent="0.35">
      <c r="B509" s="56"/>
    </row>
    <row r="510" spans="2:2" x14ac:dyDescent="0.35">
      <c r="B510" s="56"/>
    </row>
    <row r="511" spans="2:2" x14ac:dyDescent="0.35">
      <c r="B511" s="56"/>
    </row>
    <row r="512" spans="2:2" x14ac:dyDescent="0.35">
      <c r="B512" s="56"/>
    </row>
    <row r="513" spans="2:2" x14ac:dyDescent="0.35">
      <c r="B513" s="56"/>
    </row>
    <row r="514" spans="2:2" x14ac:dyDescent="0.35">
      <c r="B514" s="56"/>
    </row>
    <row r="515" spans="2:2" x14ac:dyDescent="0.35">
      <c r="B515" s="56"/>
    </row>
    <row r="516" spans="2:2" x14ac:dyDescent="0.35">
      <c r="B516" s="56"/>
    </row>
    <row r="517" spans="2:2" x14ac:dyDescent="0.35">
      <c r="B517" s="56"/>
    </row>
    <row r="518" spans="2:2" x14ac:dyDescent="0.35">
      <c r="B518" s="56"/>
    </row>
    <row r="519" spans="2:2" x14ac:dyDescent="0.35">
      <c r="B519" s="56"/>
    </row>
    <row r="520" spans="2:2" x14ac:dyDescent="0.35">
      <c r="B520" s="56"/>
    </row>
    <row r="521" spans="2:2" x14ac:dyDescent="0.35">
      <c r="B521" s="56"/>
    </row>
    <row r="522" spans="2:2" x14ac:dyDescent="0.35">
      <c r="B522" s="56"/>
    </row>
    <row r="523" spans="2:2" x14ac:dyDescent="0.35">
      <c r="B523" s="56"/>
    </row>
    <row r="524" spans="2:2" x14ac:dyDescent="0.35">
      <c r="B524" s="56"/>
    </row>
    <row r="525" spans="2:2" x14ac:dyDescent="0.35">
      <c r="B525" s="56"/>
    </row>
    <row r="526" spans="2:2" x14ac:dyDescent="0.35">
      <c r="B526" s="56"/>
    </row>
    <row r="527" spans="2:2" x14ac:dyDescent="0.35">
      <c r="B527" s="56"/>
    </row>
    <row r="528" spans="2:2" x14ac:dyDescent="0.35">
      <c r="B528" s="56"/>
    </row>
    <row r="529" spans="2:2" x14ac:dyDescent="0.35">
      <c r="B529" s="56"/>
    </row>
    <row r="530" spans="2:2" x14ac:dyDescent="0.35">
      <c r="B530" s="56"/>
    </row>
    <row r="531" spans="2:2" x14ac:dyDescent="0.35">
      <c r="B531" s="56"/>
    </row>
    <row r="532" spans="2:2" x14ac:dyDescent="0.35">
      <c r="B532" s="56"/>
    </row>
    <row r="533" spans="2:2" x14ac:dyDescent="0.35">
      <c r="B533" s="56"/>
    </row>
    <row r="534" spans="2:2" x14ac:dyDescent="0.35">
      <c r="B534" s="56"/>
    </row>
    <row r="535" spans="2:2" x14ac:dyDescent="0.35">
      <c r="B535" s="56"/>
    </row>
    <row r="536" spans="2:2" x14ac:dyDescent="0.35">
      <c r="B536" s="56"/>
    </row>
    <row r="537" spans="2:2" x14ac:dyDescent="0.35">
      <c r="B537" s="56"/>
    </row>
    <row r="538" spans="2:2" x14ac:dyDescent="0.35">
      <c r="B538" s="56"/>
    </row>
    <row r="539" spans="2:2" x14ac:dyDescent="0.35">
      <c r="B539" s="56"/>
    </row>
    <row r="540" spans="2:2" x14ac:dyDescent="0.35">
      <c r="B540" s="56"/>
    </row>
    <row r="541" spans="2:2" x14ac:dyDescent="0.35">
      <c r="B541" s="56"/>
    </row>
    <row r="542" spans="2:2" x14ac:dyDescent="0.35">
      <c r="B542" s="56"/>
    </row>
    <row r="543" spans="2:2" x14ac:dyDescent="0.35">
      <c r="B543" s="56"/>
    </row>
    <row r="544" spans="2:2" x14ac:dyDescent="0.35">
      <c r="B544" s="56"/>
    </row>
    <row r="545" spans="2:2" x14ac:dyDescent="0.35">
      <c r="B545" s="56"/>
    </row>
    <row r="546" spans="2:2" x14ac:dyDescent="0.35">
      <c r="B546" s="56"/>
    </row>
    <row r="547" spans="2:2" x14ac:dyDescent="0.35">
      <c r="B547" s="56"/>
    </row>
    <row r="548" spans="2:2" x14ac:dyDescent="0.35">
      <c r="B548" s="56"/>
    </row>
    <row r="549" spans="2:2" x14ac:dyDescent="0.35">
      <c r="B549" s="56"/>
    </row>
    <row r="550" spans="2:2" x14ac:dyDescent="0.35">
      <c r="B550" s="56"/>
    </row>
    <row r="551" spans="2:2" x14ac:dyDescent="0.35">
      <c r="B551" s="56"/>
    </row>
    <row r="552" spans="2:2" x14ac:dyDescent="0.35">
      <c r="B552" s="56"/>
    </row>
    <row r="553" spans="2:2" x14ac:dyDescent="0.35">
      <c r="B553" s="56"/>
    </row>
    <row r="554" spans="2:2" x14ac:dyDescent="0.35">
      <c r="B554" s="56"/>
    </row>
    <row r="555" spans="2:2" x14ac:dyDescent="0.35">
      <c r="B555" s="56"/>
    </row>
    <row r="556" spans="2:2" x14ac:dyDescent="0.35">
      <c r="B556" s="56"/>
    </row>
    <row r="557" spans="2:2" x14ac:dyDescent="0.35">
      <c r="B557" s="56"/>
    </row>
    <row r="558" spans="2:2" x14ac:dyDescent="0.35">
      <c r="B558" s="56"/>
    </row>
    <row r="559" spans="2:2" x14ac:dyDescent="0.35">
      <c r="B559" s="56"/>
    </row>
    <row r="560" spans="2:2" x14ac:dyDescent="0.35">
      <c r="B560" s="56"/>
    </row>
    <row r="561" spans="2:2" x14ac:dyDescent="0.35">
      <c r="B561" s="56"/>
    </row>
    <row r="562" spans="2:2" x14ac:dyDescent="0.35">
      <c r="B562" s="56"/>
    </row>
    <row r="563" spans="2:2" x14ac:dyDescent="0.35">
      <c r="B563" s="56"/>
    </row>
    <row r="564" spans="2:2" x14ac:dyDescent="0.35">
      <c r="B564" s="56"/>
    </row>
    <row r="565" spans="2:2" x14ac:dyDescent="0.35">
      <c r="B565" s="56"/>
    </row>
    <row r="566" spans="2:2" x14ac:dyDescent="0.35">
      <c r="B566" s="56"/>
    </row>
    <row r="567" spans="2:2" x14ac:dyDescent="0.35">
      <c r="B567" s="56"/>
    </row>
    <row r="568" spans="2:2" x14ac:dyDescent="0.35">
      <c r="B568" s="56"/>
    </row>
    <row r="569" spans="2:2" x14ac:dyDescent="0.35">
      <c r="B569" s="56"/>
    </row>
    <row r="570" spans="2:2" x14ac:dyDescent="0.35">
      <c r="B570" s="56"/>
    </row>
    <row r="571" spans="2:2" x14ac:dyDescent="0.35">
      <c r="B571" s="56"/>
    </row>
    <row r="572" spans="2:2" x14ac:dyDescent="0.35">
      <c r="B572" s="56"/>
    </row>
    <row r="573" spans="2:2" x14ac:dyDescent="0.35">
      <c r="B573" s="56"/>
    </row>
    <row r="574" spans="2:2" x14ac:dyDescent="0.35">
      <c r="B574" s="56"/>
    </row>
    <row r="575" spans="2:2" x14ac:dyDescent="0.35">
      <c r="B575" s="56"/>
    </row>
    <row r="576" spans="2:2" x14ac:dyDescent="0.35">
      <c r="B576" s="56"/>
    </row>
    <row r="577" spans="2:2" x14ac:dyDescent="0.35">
      <c r="B577" s="56"/>
    </row>
    <row r="578" spans="2:2" x14ac:dyDescent="0.35">
      <c r="B578" s="56"/>
    </row>
    <row r="579" spans="2:2" x14ac:dyDescent="0.35">
      <c r="B579" s="56"/>
    </row>
    <row r="580" spans="2:2" x14ac:dyDescent="0.35">
      <c r="B580" s="56"/>
    </row>
    <row r="581" spans="2:2" x14ac:dyDescent="0.35">
      <c r="B581" s="56"/>
    </row>
    <row r="582" spans="2:2" x14ac:dyDescent="0.35">
      <c r="B582" s="56"/>
    </row>
    <row r="583" spans="2:2" x14ac:dyDescent="0.35">
      <c r="B583" s="56"/>
    </row>
    <row r="584" spans="2:2" x14ac:dyDescent="0.35">
      <c r="B584" s="56"/>
    </row>
    <row r="585" spans="2:2" x14ac:dyDescent="0.35">
      <c r="B585" s="56"/>
    </row>
    <row r="586" spans="2:2" x14ac:dyDescent="0.35">
      <c r="B586" s="56"/>
    </row>
    <row r="587" spans="2:2" x14ac:dyDescent="0.35">
      <c r="B587" s="56"/>
    </row>
    <row r="588" spans="2:2" x14ac:dyDescent="0.35">
      <c r="B588" s="56"/>
    </row>
    <row r="589" spans="2:2" x14ac:dyDescent="0.35">
      <c r="B589" s="56"/>
    </row>
    <row r="590" spans="2:2" x14ac:dyDescent="0.35">
      <c r="B590" s="56"/>
    </row>
    <row r="591" spans="2:2" x14ac:dyDescent="0.35">
      <c r="B591" s="56"/>
    </row>
    <row r="592" spans="2:2" x14ac:dyDescent="0.35">
      <c r="B592" s="56"/>
    </row>
    <row r="593" spans="2:2" x14ac:dyDescent="0.35">
      <c r="B593" s="56"/>
    </row>
    <row r="594" spans="2:2" x14ac:dyDescent="0.35">
      <c r="B594" s="56"/>
    </row>
    <row r="595" spans="2:2" x14ac:dyDescent="0.35">
      <c r="B595" s="56"/>
    </row>
    <row r="596" spans="2:2" x14ac:dyDescent="0.35">
      <c r="B596" s="56"/>
    </row>
    <row r="597" spans="2:2" x14ac:dyDescent="0.35">
      <c r="B597" s="56"/>
    </row>
    <row r="598" spans="2:2" x14ac:dyDescent="0.35">
      <c r="B598" s="56"/>
    </row>
    <row r="599" spans="2:2" x14ac:dyDescent="0.35">
      <c r="B599" s="56"/>
    </row>
    <row r="600" spans="2:2" x14ac:dyDescent="0.35">
      <c r="B600" s="56"/>
    </row>
    <row r="601" spans="2:2" x14ac:dyDescent="0.35">
      <c r="B601" s="56"/>
    </row>
    <row r="602" spans="2:2" x14ac:dyDescent="0.35">
      <c r="B602" s="56"/>
    </row>
    <row r="603" spans="2:2" x14ac:dyDescent="0.35">
      <c r="B603" s="56"/>
    </row>
    <row r="604" spans="2:2" x14ac:dyDescent="0.35">
      <c r="B604" s="56"/>
    </row>
    <row r="605" spans="2:2" x14ac:dyDescent="0.35">
      <c r="B605" s="56"/>
    </row>
    <row r="606" spans="2:2" x14ac:dyDescent="0.35">
      <c r="B606" s="56"/>
    </row>
    <row r="607" spans="2:2" x14ac:dyDescent="0.35">
      <c r="B607" s="56"/>
    </row>
    <row r="608" spans="2:2" x14ac:dyDescent="0.35">
      <c r="B608" s="56"/>
    </row>
    <row r="609" spans="2:2" x14ac:dyDescent="0.35">
      <c r="B609" s="56"/>
    </row>
    <row r="610" spans="2:2" x14ac:dyDescent="0.35">
      <c r="B610" s="56"/>
    </row>
    <row r="611" spans="2:2" x14ac:dyDescent="0.35">
      <c r="B611" s="56"/>
    </row>
    <row r="612" spans="2:2" x14ac:dyDescent="0.35">
      <c r="B612" s="56"/>
    </row>
    <row r="613" spans="2:2" x14ac:dyDescent="0.35">
      <c r="B613" s="56"/>
    </row>
    <row r="614" spans="2:2" x14ac:dyDescent="0.35">
      <c r="B614" s="56"/>
    </row>
    <row r="615" spans="2:2" x14ac:dyDescent="0.35">
      <c r="B615" s="56"/>
    </row>
    <row r="616" spans="2:2" x14ac:dyDescent="0.35">
      <c r="B616" s="56"/>
    </row>
    <row r="617" spans="2:2" x14ac:dyDescent="0.35">
      <c r="B617" s="56"/>
    </row>
    <row r="618" spans="2:2" x14ac:dyDescent="0.35">
      <c r="B618" s="56"/>
    </row>
    <row r="619" spans="2:2" x14ac:dyDescent="0.35">
      <c r="B619" s="56"/>
    </row>
    <row r="620" spans="2:2" x14ac:dyDescent="0.35">
      <c r="B620" s="56"/>
    </row>
    <row r="621" spans="2:2" x14ac:dyDescent="0.35">
      <c r="B621" s="56"/>
    </row>
    <row r="622" spans="2:2" x14ac:dyDescent="0.35">
      <c r="B622" s="56"/>
    </row>
    <row r="623" spans="2:2" x14ac:dyDescent="0.35">
      <c r="B623" s="56"/>
    </row>
    <row r="624" spans="2:2" x14ac:dyDescent="0.35">
      <c r="B624" s="56"/>
    </row>
    <row r="625" spans="2:2" x14ac:dyDescent="0.35">
      <c r="B625" s="56"/>
    </row>
    <row r="626" spans="2:2" x14ac:dyDescent="0.35">
      <c r="B626" s="56"/>
    </row>
    <row r="627" spans="2:2" x14ac:dyDescent="0.35">
      <c r="B627" s="56"/>
    </row>
    <row r="628" spans="2:2" x14ac:dyDescent="0.35">
      <c r="B628" s="56"/>
    </row>
    <row r="629" spans="2:2" x14ac:dyDescent="0.35">
      <c r="B629" s="56"/>
    </row>
    <row r="630" spans="2:2" x14ac:dyDescent="0.35">
      <c r="B630" s="56"/>
    </row>
    <row r="631" spans="2:2" x14ac:dyDescent="0.35">
      <c r="B631" s="56"/>
    </row>
    <row r="632" spans="2:2" x14ac:dyDescent="0.35">
      <c r="B632" s="56"/>
    </row>
    <row r="633" spans="2:2" x14ac:dyDescent="0.35">
      <c r="B633" s="56"/>
    </row>
    <row r="634" spans="2:2" x14ac:dyDescent="0.35">
      <c r="B634" s="56"/>
    </row>
    <row r="635" spans="2:2" x14ac:dyDescent="0.35">
      <c r="B635" s="56"/>
    </row>
    <row r="636" spans="2:2" x14ac:dyDescent="0.35">
      <c r="B636" s="56"/>
    </row>
    <row r="637" spans="2:2" x14ac:dyDescent="0.35">
      <c r="B637" s="56"/>
    </row>
    <row r="638" spans="2:2" x14ac:dyDescent="0.35">
      <c r="B638" s="56"/>
    </row>
    <row r="639" spans="2:2" x14ac:dyDescent="0.35">
      <c r="B639" s="56"/>
    </row>
    <row r="640" spans="2:2" x14ac:dyDescent="0.35">
      <c r="B640" s="56"/>
    </row>
    <row r="641" spans="2:2" x14ac:dyDescent="0.35">
      <c r="B641" s="56"/>
    </row>
    <row r="642" spans="2:2" x14ac:dyDescent="0.35">
      <c r="B642" s="56"/>
    </row>
    <row r="643" spans="2:2" x14ac:dyDescent="0.35">
      <c r="B643" s="56"/>
    </row>
    <row r="644" spans="2:2" x14ac:dyDescent="0.35">
      <c r="B644" s="56"/>
    </row>
    <row r="645" spans="2:2" x14ac:dyDescent="0.35">
      <c r="B645" s="56"/>
    </row>
    <row r="646" spans="2:2" x14ac:dyDescent="0.35">
      <c r="B646" s="56"/>
    </row>
    <row r="647" spans="2:2" x14ac:dyDescent="0.35">
      <c r="B647" s="56"/>
    </row>
    <row r="648" spans="2:2" x14ac:dyDescent="0.35">
      <c r="B648" s="56"/>
    </row>
    <row r="649" spans="2:2" x14ac:dyDescent="0.35">
      <c r="B649" s="56"/>
    </row>
    <row r="650" spans="2:2" x14ac:dyDescent="0.35">
      <c r="B650" s="56"/>
    </row>
    <row r="651" spans="2:2" x14ac:dyDescent="0.35">
      <c r="B651" s="56"/>
    </row>
    <row r="652" spans="2:2" x14ac:dyDescent="0.35">
      <c r="B652" s="56"/>
    </row>
    <row r="653" spans="2:2" x14ac:dyDescent="0.35">
      <c r="B653" s="56"/>
    </row>
    <row r="654" spans="2:2" x14ac:dyDescent="0.35">
      <c r="B654" s="56"/>
    </row>
    <row r="655" spans="2:2" x14ac:dyDescent="0.35">
      <c r="B655" s="56"/>
    </row>
    <row r="656" spans="2:2" x14ac:dyDescent="0.35">
      <c r="B656" s="56"/>
    </row>
    <row r="657" spans="2:2" x14ac:dyDescent="0.35">
      <c r="B657" s="56"/>
    </row>
    <row r="658" spans="2:2" x14ac:dyDescent="0.35">
      <c r="B658" s="56"/>
    </row>
    <row r="659" spans="2:2" x14ac:dyDescent="0.35">
      <c r="B659" s="56"/>
    </row>
    <row r="660" spans="2:2" x14ac:dyDescent="0.35">
      <c r="B660" s="56"/>
    </row>
    <row r="661" spans="2:2" x14ac:dyDescent="0.35">
      <c r="B661" s="56"/>
    </row>
    <row r="662" spans="2:2" x14ac:dyDescent="0.35">
      <c r="B662" s="56"/>
    </row>
    <row r="663" spans="2:2" x14ac:dyDescent="0.35">
      <c r="B663" s="56"/>
    </row>
    <row r="664" spans="2:2" x14ac:dyDescent="0.35">
      <c r="B664" s="56"/>
    </row>
    <row r="665" spans="2:2" x14ac:dyDescent="0.35">
      <c r="B665" s="56"/>
    </row>
    <row r="666" spans="2:2" x14ac:dyDescent="0.35">
      <c r="B666" s="56"/>
    </row>
    <row r="667" spans="2:2" x14ac:dyDescent="0.35">
      <c r="B667" s="56"/>
    </row>
    <row r="668" spans="2:2" x14ac:dyDescent="0.35">
      <c r="B668" s="56"/>
    </row>
    <row r="669" spans="2:2" x14ac:dyDescent="0.35">
      <c r="B669" s="56"/>
    </row>
    <row r="670" spans="2:2" x14ac:dyDescent="0.35">
      <c r="B670" s="56"/>
    </row>
    <row r="671" spans="2:2" x14ac:dyDescent="0.35">
      <c r="B671" s="56"/>
    </row>
    <row r="672" spans="2:2" x14ac:dyDescent="0.35">
      <c r="B672" s="56"/>
    </row>
    <row r="673" spans="2:2" x14ac:dyDescent="0.35">
      <c r="B673" s="56"/>
    </row>
    <row r="674" spans="2:2" x14ac:dyDescent="0.35">
      <c r="B674" s="56"/>
    </row>
    <row r="675" spans="2:2" x14ac:dyDescent="0.35">
      <c r="B675" s="56"/>
    </row>
    <row r="676" spans="2:2" x14ac:dyDescent="0.35">
      <c r="B676" s="56"/>
    </row>
    <row r="677" spans="2:2" x14ac:dyDescent="0.35">
      <c r="B677" s="56"/>
    </row>
    <row r="678" spans="2:2" x14ac:dyDescent="0.35">
      <c r="B678" s="56"/>
    </row>
    <row r="679" spans="2:2" x14ac:dyDescent="0.35">
      <c r="B679" s="56"/>
    </row>
    <row r="680" spans="2:2" x14ac:dyDescent="0.35">
      <c r="B680" s="56"/>
    </row>
    <row r="681" spans="2:2" x14ac:dyDescent="0.35">
      <c r="B681" s="56"/>
    </row>
    <row r="682" spans="2:2" x14ac:dyDescent="0.35">
      <c r="B682" s="56"/>
    </row>
    <row r="683" spans="2:2" x14ac:dyDescent="0.35">
      <c r="B683" s="56"/>
    </row>
    <row r="684" spans="2:2" x14ac:dyDescent="0.35">
      <c r="B684" s="56"/>
    </row>
    <row r="685" spans="2:2" x14ac:dyDescent="0.35">
      <c r="B685" s="56"/>
    </row>
    <row r="686" spans="2:2" x14ac:dyDescent="0.35">
      <c r="B686" s="56"/>
    </row>
    <row r="687" spans="2:2" x14ac:dyDescent="0.35">
      <c r="B687" s="56"/>
    </row>
    <row r="688" spans="2:2" x14ac:dyDescent="0.35">
      <c r="B688" s="56"/>
    </row>
    <row r="689" spans="2:2" x14ac:dyDescent="0.35">
      <c r="B689" s="56"/>
    </row>
    <row r="690" spans="2:2" x14ac:dyDescent="0.35">
      <c r="B690" s="56"/>
    </row>
    <row r="691" spans="2:2" x14ac:dyDescent="0.35">
      <c r="B691" s="56"/>
    </row>
    <row r="692" spans="2:2" x14ac:dyDescent="0.35">
      <c r="B692" s="56"/>
    </row>
    <row r="693" spans="2:2" x14ac:dyDescent="0.35">
      <c r="B693" s="56"/>
    </row>
    <row r="694" spans="2:2" x14ac:dyDescent="0.35">
      <c r="B694" s="56"/>
    </row>
    <row r="695" spans="2:2" x14ac:dyDescent="0.35">
      <c r="B695" s="56"/>
    </row>
    <row r="696" spans="2:2" x14ac:dyDescent="0.35">
      <c r="B696" s="56"/>
    </row>
    <row r="697" spans="2:2" x14ac:dyDescent="0.35">
      <c r="B697" s="56"/>
    </row>
    <row r="698" spans="2:2" x14ac:dyDescent="0.35">
      <c r="B698" s="56"/>
    </row>
    <row r="699" spans="2:2" x14ac:dyDescent="0.35">
      <c r="B699" s="56"/>
    </row>
    <row r="700" spans="2:2" x14ac:dyDescent="0.35">
      <c r="B700" s="56"/>
    </row>
    <row r="701" spans="2:2" x14ac:dyDescent="0.35">
      <c r="B701" s="56"/>
    </row>
    <row r="702" spans="2:2" x14ac:dyDescent="0.35">
      <c r="B702" s="56"/>
    </row>
    <row r="703" spans="2:2" x14ac:dyDescent="0.35">
      <c r="B703" s="56"/>
    </row>
    <row r="704" spans="2:2" x14ac:dyDescent="0.35">
      <c r="B704" s="56"/>
    </row>
    <row r="705" spans="2:2" x14ac:dyDescent="0.35">
      <c r="B705" s="56"/>
    </row>
    <row r="706" spans="2:2" x14ac:dyDescent="0.35">
      <c r="B706" s="56"/>
    </row>
    <row r="707" spans="2:2" x14ac:dyDescent="0.35">
      <c r="B707" s="56"/>
    </row>
    <row r="708" spans="2:2" x14ac:dyDescent="0.35">
      <c r="B708" s="56"/>
    </row>
    <row r="709" spans="2:2" x14ac:dyDescent="0.35">
      <c r="B709" s="56"/>
    </row>
    <row r="710" spans="2:2" x14ac:dyDescent="0.35">
      <c r="B710" s="56"/>
    </row>
    <row r="711" spans="2:2" x14ac:dyDescent="0.35">
      <c r="B711" s="56"/>
    </row>
    <row r="712" spans="2:2" x14ac:dyDescent="0.35">
      <c r="B712" s="56"/>
    </row>
    <row r="713" spans="2:2" x14ac:dyDescent="0.35">
      <c r="B713" s="56"/>
    </row>
    <row r="714" spans="2:2" x14ac:dyDescent="0.35">
      <c r="B714" s="56"/>
    </row>
    <row r="715" spans="2:2" x14ac:dyDescent="0.35">
      <c r="B715" s="56"/>
    </row>
    <row r="716" spans="2:2" x14ac:dyDescent="0.35">
      <c r="B716" s="56"/>
    </row>
    <row r="717" spans="2:2" x14ac:dyDescent="0.35">
      <c r="B717" s="56"/>
    </row>
    <row r="718" spans="2:2" x14ac:dyDescent="0.35">
      <c r="B718" s="56"/>
    </row>
    <row r="719" spans="2:2" x14ac:dyDescent="0.35">
      <c r="B719" s="56"/>
    </row>
    <row r="720" spans="2:2" x14ac:dyDescent="0.35">
      <c r="B720" s="56"/>
    </row>
    <row r="721" spans="2:2" x14ac:dyDescent="0.35">
      <c r="B721" s="56"/>
    </row>
    <row r="722" spans="2:2" x14ac:dyDescent="0.35">
      <c r="B722" s="56"/>
    </row>
    <row r="723" spans="2:2" x14ac:dyDescent="0.35">
      <c r="B723" s="56"/>
    </row>
    <row r="724" spans="2:2" x14ac:dyDescent="0.35">
      <c r="B724" s="56"/>
    </row>
    <row r="725" spans="2:2" x14ac:dyDescent="0.35">
      <c r="B725" s="56"/>
    </row>
    <row r="726" spans="2:2" x14ac:dyDescent="0.35">
      <c r="B726" s="56"/>
    </row>
    <row r="727" spans="2:2" x14ac:dyDescent="0.35">
      <c r="B727" s="56"/>
    </row>
    <row r="728" spans="2:2" x14ac:dyDescent="0.35">
      <c r="B728" s="56"/>
    </row>
    <row r="729" spans="2:2" x14ac:dyDescent="0.35">
      <c r="B729" s="56"/>
    </row>
    <row r="730" spans="2:2" x14ac:dyDescent="0.35">
      <c r="B730" s="56"/>
    </row>
    <row r="731" spans="2:2" x14ac:dyDescent="0.35">
      <c r="B731" s="56"/>
    </row>
    <row r="732" spans="2:2" x14ac:dyDescent="0.35">
      <c r="B732" s="56"/>
    </row>
    <row r="733" spans="2:2" x14ac:dyDescent="0.35">
      <c r="B733" s="56"/>
    </row>
    <row r="734" spans="2:2" x14ac:dyDescent="0.35">
      <c r="B734" s="56"/>
    </row>
    <row r="735" spans="2:2" x14ac:dyDescent="0.35">
      <c r="B735" s="56"/>
    </row>
    <row r="736" spans="2:2" x14ac:dyDescent="0.35">
      <c r="B736" s="56"/>
    </row>
    <row r="737" spans="2:2" x14ac:dyDescent="0.35">
      <c r="B737" s="56"/>
    </row>
    <row r="738" spans="2:2" x14ac:dyDescent="0.35">
      <c r="B738" s="56"/>
    </row>
    <row r="739" spans="2:2" x14ac:dyDescent="0.35">
      <c r="B739" s="56"/>
    </row>
    <row r="740" spans="2:2" x14ac:dyDescent="0.35">
      <c r="B740" s="56"/>
    </row>
    <row r="741" spans="2:2" x14ac:dyDescent="0.35">
      <c r="B741" s="56"/>
    </row>
    <row r="742" spans="2:2" x14ac:dyDescent="0.35">
      <c r="B742" s="56"/>
    </row>
    <row r="743" spans="2:2" x14ac:dyDescent="0.35">
      <c r="B743" s="56"/>
    </row>
    <row r="744" spans="2:2" x14ac:dyDescent="0.35">
      <c r="B744" s="56"/>
    </row>
    <row r="745" spans="2:2" x14ac:dyDescent="0.35">
      <c r="B745" s="56"/>
    </row>
    <row r="746" spans="2:2" x14ac:dyDescent="0.35">
      <c r="B746" s="56"/>
    </row>
    <row r="747" spans="2:2" x14ac:dyDescent="0.35">
      <c r="B747" s="56"/>
    </row>
    <row r="748" spans="2:2" x14ac:dyDescent="0.35">
      <c r="B748" s="56"/>
    </row>
    <row r="749" spans="2:2" x14ac:dyDescent="0.35">
      <c r="B749" s="56"/>
    </row>
    <row r="750" spans="2:2" x14ac:dyDescent="0.35">
      <c r="B750" s="56"/>
    </row>
    <row r="751" spans="2:2" x14ac:dyDescent="0.35">
      <c r="B751" s="56"/>
    </row>
    <row r="752" spans="2:2" x14ac:dyDescent="0.35">
      <c r="B752" s="56"/>
    </row>
    <row r="753" spans="2:2" x14ac:dyDescent="0.35">
      <c r="B753" s="56"/>
    </row>
    <row r="754" spans="2:2" x14ac:dyDescent="0.35">
      <c r="B754" s="56"/>
    </row>
    <row r="755" spans="2:2" x14ac:dyDescent="0.35">
      <c r="B755" s="56"/>
    </row>
    <row r="756" spans="2:2" x14ac:dyDescent="0.35">
      <c r="B756" s="56"/>
    </row>
    <row r="757" spans="2:2" x14ac:dyDescent="0.35">
      <c r="B757" s="56"/>
    </row>
    <row r="758" spans="2:2" x14ac:dyDescent="0.35">
      <c r="B758" s="56"/>
    </row>
    <row r="759" spans="2:2" x14ac:dyDescent="0.35">
      <c r="B759" s="56"/>
    </row>
    <row r="760" spans="2:2" x14ac:dyDescent="0.35">
      <c r="B760" s="56"/>
    </row>
    <row r="761" spans="2:2" x14ac:dyDescent="0.35">
      <c r="B761" s="56"/>
    </row>
    <row r="762" spans="2:2" x14ac:dyDescent="0.35">
      <c r="B762" s="56"/>
    </row>
    <row r="763" spans="2:2" x14ac:dyDescent="0.35">
      <c r="B763" s="56"/>
    </row>
    <row r="764" spans="2:2" x14ac:dyDescent="0.35">
      <c r="B764" s="56"/>
    </row>
    <row r="765" spans="2:2" x14ac:dyDescent="0.35">
      <c r="B765" s="56"/>
    </row>
    <row r="766" spans="2:2" x14ac:dyDescent="0.35">
      <c r="B766" s="56"/>
    </row>
    <row r="767" spans="2:2" x14ac:dyDescent="0.35">
      <c r="B767" s="56"/>
    </row>
    <row r="768" spans="2:2" x14ac:dyDescent="0.35">
      <c r="B768" s="56"/>
    </row>
    <row r="769" spans="2:2" x14ac:dyDescent="0.35">
      <c r="B769" s="56"/>
    </row>
    <row r="770" spans="2:2" x14ac:dyDescent="0.35">
      <c r="B770" s="56"/>
    </row>
    <row r="771" spans="2:2" x14ac:dyDescent="0.35">
      <c r="B771" s="56"/>
    </row>
    <row r="772" spans="2:2" x14ac:dyDescent="0.35">
      <c r="B772" s="56"/>
    </row>
    <row r="773" spans="2:2" x14ac:dyDescent="0.35">
      <c r="B773" s="56"/>
    </row>
    <row r="774" spans="2:2" x14ac:dyDescent="0.35">
      <c r="B774" s="56"/>
    </row>
    <row r="775" spans="2:2" x14ac:dyDescent="0.35">
      <c r="B775" s="56"/>
    </row>
    <row r="776" spans="2:2" x14ac:dyDescent="0.35">
      <c r="B776" s="56"/>
    </row>
    <row r="777" spans="2:2" x14ac:dyDescent="0.35">
      <c r="B777" s="56"/>
    </row>
    <row r="778" spans="2:2" x14ac:dyDescent="0.35">
      <c r="B778" s="56"/>
    </row>
    <row r="779" spans="2:2" x14ac:dyDescent="0.35">
      <c r="B779" s="56"/>
    </row>
    <row r="780" spans="2:2" x14ac:dyDescent="0.35">
      <c r="B780" s="56"/>
    </row>
    <row r="781" spans="2:2" x14ac:dyDescent="0.35">
      <c r="B781" s="56"/>
    </row>
    <row r="782" spans="2:2" x14ac:dyDescent="0.35">
      <c r="B782" s="56"/>
    </row>
    <row r="783" spans="2:2" x14ac:dyDescent="0.35">
      <c r="B783" s="56"/>
    </row>
    <row r="784" spans="2:2" x14ac:dyDescent="0.35">
      <c r="B784" s="56"/>
    </row>
    <row r="785" spans="2:2" x14ac:dyDescent="0.35">
      <c r="B785" s="56"/>
    </row>
    <row r="786" spans="2:2" x14ac:dyDescent="0.35">
      <c r="B786" s="56"/>
    </row>
    <row r="787" spans="2:2" x14ac:dyDescent="0.35">
      <c r="B787" s="56"/>
    </row>
    <row r="788" spans="2:2" x14ac:dyDescent="0.35">
      <c r="B788" s="56"/>
    </row>
    <row r="789" spans="2:2" x14ac:dyDescent="0.35">
      <c r="B789" s="56"/>
    </row>
    <row r="790" spans="2:2" x14ac:dyDescent="0.35">
      <c r="B790" s="56"/>
    </row>
    <row r="791" spans="2:2" x14ac:dyDescent="0.35">
      <c r="B791" s="56"/>
    </row>
    <row r="792" spans="2:2" x14ac:dyDescent="0.35">
      <c r="B792" s="56"/>
    </row>
    <row r="793" spans="2:2" x14ac:dyDescent="0.35">
      <c r="B793" s="56"/>
    </row>
    <row r="794" spans="2:2" x14ac:dyDescent="0.35">
      <c r="B794" s="56"/>
    </row>
    <row r="795" spans="2:2" x14ac:dyDescent="0.35">
      <c r="B795" s="56"/>
    </row>
    <row r="796" spans="2:2" x14ac:dyDescent="0.35">
      <c r="B796" s="56"/>
    </row>
    <row r="797" spans="2:2" x14ac:dyDescent="0.35">
      <c r="B797" s="56"/>
    </row>
    <row r="798" spans="2:2" x14ac:dyDescent="0.35">
      <c r="B798" s="56"/>
    </row>
    <row r="799" spans="2:2" x14ac:dyDescent="0.35">
      <c r="B799" s="56"/>
    </row>
    <row r="800" spans="2:2" x14ac:dyDescent="0.35">
      <c r="B800" s="56"/>
    </row>
    <row r="801" spans="2:2" x14ac:dyDescent="0.35">
      <c r="B801" s="56"/>
    </row>
    <row r="802" spans="2:2" x14ac:dyDescent="0.35">
      <c r="B802" s="56"/>
    </row>
    <row r="803" spans="2:2" x14ac:dyDescent="0.35">
      <c r="B803" s="56"/>
    </row>
    <row r="804" spans="2:2" x14ac:dyDescent="0.35">
      <c r="B804" s="56"/>
    </row>
    <row r="805" spans="2:2" x14ac:dyDescent="0.35">
      <c r="B805" s="56"/>
    </row>
    <row r="806" spans="2:2" x14ac:dyDescent="0.35">
      <c r="B806" s="56"/>
    </row>
    <row r="807" spans="2:2" x14ac:dyDescent="0.35">
      <c r="B807" s="56"/>
    </row>
    <row r="808" spans="2:2" x14ac:dyDescent="0.35">
      <c r="B808" s="56"/>
    </row>
    <row r="809" spans="2:2" x14ac:dyDescent="0.35">
      <c r="B809" s="56"/>
    </row>
    <row r="810" spans="2:2" x14ac:dyDescent="0.35">
      <c r="B810" s="56"/>
    </row>
    <row r="811" spans="2:2" x14ac:dyDescent="0.35">
      <c r="B811" s="56"/>
    </row>
    <row r="812" spans="2:2" x14ac:dyDescent="0.35">
      <c r="B812" s="56"/>
    </row>
    <row r="813" spans="2:2" x14ac:dyDescent="0.35">
      <c r="B813" s="56"/>
    </row>
    <row r="814" spans="2:2" x14ac:dyDescent="0.35">
      <c r="B814" s="56"/>
    </row>
    <row r="815" spans="2:2" x14ac:dyDescent="0.35">
      <c r="B815" s="56"/>
    </row>
    <row r="816" spans="2:2" x14ac:dyDescent="0.35">
      <c r="B816" s="56"/>
    </row>
    <row r="817" spans="2:2" x14ac:dyDescent="0.35">
      <c r="B817" s="56"/>
    </row>
    <row r="818" spans="2:2" x14ac:dyDescent="0.35">
      <c r="B818" s="56"/>
    </row>
    <row r="819" spans="2:2" x14ac:dyDescent="0.35">
      <c r="B819" s="56"/>
    </row>
    <row r="820" spans="2:2" x14ac:dyDescent="0.35">
      <c r="B820" s="56"/>
    </row>
    <row r="821" spans="2:2" x14ac:dyDescent="0.35">
      <c r="B821" s="56"/>
    </row>
    <row r="822" spans="2:2" x14ac:dyDescent="0.35">
      <c r="B822" s="56"/>
    </row>
    <row r="823" spans="2:2" x14ac:dyDescent="0.35">
      <c r="B823" s="56"/>
    </row>
    <row r="824" spans="2:2" x14ac:dyDescent="0.35">
      <c r="B824" s="56"/>
    </row>
    <row r="825" spans="2:2" x14ac:dyDescent="0.35">
      <c r="B825" s="56"/>
    </row>
    <row r="826" spans="2:2" x14ac:dyDescent="0.35">
      <c r="B826" s="56"/>
    </row>
    <row r="827" spans="2:2" x14ac:dyDescent="0.35">
      <c r="B827" s="56"/>
    </row>
    <row r="828" spans="2:2" x14ac:dyDescent="0.35">
      <c r="B828" s="56"/>
    </row>
    <row r="829" spans="2:2" x14ac:dyDescent="0.35">
      <c r="B829" s="56"/>
    </row>
    <row r="830" spans="2:2" x14ac:dyDescent="0.35">
      <c r="B830" s="56"/>
    </row>
    <row r="831" spans="2:2" x14ac:dyDescent="0.35">
      <c r="B831" s="56"/>
    </row>
    <row r="832" spans="2:2" x14ac:dyDescent="0.35">
      <c r="B832" s="56"/>
    </row>
    <row r="833" spans="2:2" x14ac:dyDescent="0.35">
      <c r="B833" s="56"/>
    </row>
    <row r="834" spans="2:2" x14ac:dyDescent="0.35">
      <c r="B834" s="56"/>
    </row>
    <row r="835" spans="2:2" x14ac:dyDescent="0.35">
      <c r="B835" s="56"/>
    </row>
    <row r="836" spans="2:2" x14ac:dyDescent="0.35">
      <c r="B836" s="56"/>
    </row>
    <row r="837" spans="2:2" x14ac:dyDescent="0.35">
      <c r="B837" s="56"/>
    </row>
    <row r="838" spans="2:2" x14ac:dyDescent="0.35">
      <c r="B838" s="56"/>
    </row>
    <row r="839" spans="2:2" x14ac:dyDescent="0.35">
      <c r="B839" s="56"/>
    </row>
    <row r="840" spans="2:2" x14ac:dyDescent="0.35">
      <c r="B840" s="56"/>
    </row>
    <row r="841" spans="2:2" x14ac:dyDescent="0.35">
      <c r="B841" s="56"/>
    </row>
    <row r="842" spans="2:2" x14ac:dyDescent="0.35">
      <c r="B842" s="56"/>
    </row>
    <row r="843" spans="2:2" x14ac:dyDescent="0.35">
      <c r="B843" s="56"/>
    </row>
    <row r="844" spans="2:2" x14ac:dyDescent="0.35">
      <c r="B844" s="56"/>
    </row>
    <row r="845" spans="2:2" x14ac:dyDescent="0.35">
      <c r="B845" s="56"/>
    </row>
    <row r="846" spans="2:2" x14ac:dyDescent="0.35">
      <c r="B846" s="56"/>
    </row>
    <row r="847" spans="2:2" x14ac:dyDescent="0.35">
      <c r="B847" s="56"/>
    </row>
    <row r="848" spans="2:2" x14ac:dyDescent="0.35">
      <c r="B848" s="56"/>
    </row>
    <row r="849" spans="2:2" x14ac:dyDescent="0.35">
      <c r="B849" s="56"/>
    </row>
    <row r="850" spans="2:2" x14ac:dyDescent="0.35">
      <c r="B850" s="56"/>
    </row>
    <row r="851" spans="2:2" x14ac:dyDescent="0.35">
      <c r="B851" s="56"/>
    </row>
    <row r="852" spans="2:2" x14ac:dyDescent="0.35">
      <c r="B852" s="56"/>
    </row>
    <row r="853" spans="2:2" x14ac:dyDescent="0.35">
      <c r="B853" s="56"/>
    </row>
    <row r="854" spans="2:2" x14ac:dyDescent="0.35">
      <c r="B854" s="56"/>
    </row>
    <row r="855" spans="2:2" x14ac:dyDescent="0.35">
      <c r="B855" s="56"/>
    </row>
    <row r="856" spans="2:2" x14ac:dyDescent="0.35">
      <c r="B856" s="56"/>
    </row>
    <row r="857" spans="2:2" x14ac:dyDescent="0.35">
      <c r="B857" s="56"/>
    </row>
    <row r="858" spans="2:2" x14ac:dyDescent="0.35">
      <c r="B858" s="56"/>
    </row>
    <row r="859" spans="2:2" x14ac:dyDescent="0.35">
      <c r="B859" s="56"/>
    </row>
    <row r="860" spans="2:2" x14ac:dyDescent="0.35">
      <c r="B860" s="56"/>
    </row>
    <row r="861" spans="2:2" x14ac:dyDescent="0.35">
      <c r="B861" s="56"/>
    </row>
    <row r="862" spans="2:2" x14ac:dyDescent="0.35">
      <c r="B862" s="56"/>
    </row>
    <row r="863" spans="2:2" x14ac:dyDescent="0.35">
      <c r="B863" s="56"/>
    </row>
    <row r="864" spans="2:2" x14ac:dyDescent="0.35">
      <c r="B864" s="56"/>
    </row>
    <row r="865" spans="2:2" x14ac:dyDescent="0.35">
      <c r="B865" s="56"/>
    </row>
    <row r="866" spans="2:2" x14ac:dyDescent="0.35">
      <c r="B866" s="56"/>
    </row>
    <row r="867" spans="2:2" x14ac:dyDescent="0.35">
      <c r="B867" s="56"/>
    </row>
    <row r="868" spans="2:2" x14ac:dyDescent="0.35">
      <c r="B868" s="56"/>
    </row>
    <row r="869" spans="2:2" x14ac:dyDescent="0.35">
      <c r="B869" s="56"/>
    </row>
    <row r="870" spans="2:2" x14ac:dyDescent="0.35">
      <c r="B870" s="56"/>
    </row>
    <row r="871" spans="2:2" x14ac:dyDescent="0.35">
      <c r="B871" s="56"/>
    </row>
    <row r="872" spans="2:2" x14ac:dyDescent="0.35">
      <c r="B872" s="56"/>
    </row>
    <row r="873" spans="2:2" x14ac:dyDescent="0.35">
      <c r="B873" s="56"/>
    </row>
    <row r="874" spans="2:2" x14ac:dyDescent="0.35">
      <c r="B874" s="56"/>
    </row>
    <row r="875" spans="2:2" x14ac:dyDescent="0.35">
      <c r="B875" s="56"/>
    </row>
    <row r="876" spans="2:2" x14ac:dyDescent="0.35">
      <c r="B876" s="56"/>
    </row>
    <row r="877" spans="2:2" x14ac:dyDescent="0.35">
      <c r="B877" s="56"/>
    </row>
    <row r="878" spans="2:2" x14ac:dyDescent="0.35">
      <c r="B878" s="56"/>
    </row>
    <row r="879" spans="2:2" x14ac:dyDescent="0.35">
      <c r="B879" s="56"/>
    </row>
    <row r="880" spans="2:2" x14ac:dyDescent="0.35">
      <c r="B880" s="56"/>
    </row>
    <row r="881" spans="2:2" x14ac:dyDescent="0.35">
      <c r="B881" s="56"/>
    </row>
    <row r="882" spans="2:2" x14ac:dyDescent="0.35">
      <c r="B882" s="56"/>
    </row>
    <row r="883" spans="2:2" x14ac:dyDescent="0.35">
      <c r="B883" s="56"/>
    </row>
    <row r="884" spans="2:2" x14ac:dyDescent="0.35">
      <c r="B884" s="56"/>
    </row>
    <row r="885" spans="2:2" x14ac:dyDescent="0.35">
      <c r="B885" s="56"/>
    </row>
    <row r="886" spans="2:2" x14ac:dyDescent="0.35">
      <c r="B886" s="56"/>
    </row>
    <row r="887" spans="2:2" x14ac:dyDescent="0.35">
      <c r="B887" s="56"/>
    </row>
    <row r="888" spans="2:2" x14ac:dyDescent="0.35">
      <c r="B888" s="56"/>
    </row>
    <row r="889" spans="2:2" x14ac:dyDescent="0.35">
      <c r="B889" s="56"/>
    </row>
    <row r="890" spans="2:2" x14ac:dyDescent="0.35">
      <c r="B890" s="56"/>
    </row>
    <row r="891" spans="2:2" x14ac:dyDescent="0.35">
      <c r="B891" s="56"/>
    </row>
    <row r="892" spans="2:2" x14ac:dyDescent="0.35">
      <c r="B892" s="56"/>
    </row>
    <row r="893" spans="2:2" x14ac:dyDescent="0.35">
      <c r="B893" s="56"/>
    </row>
    <row r="894" spans="2:2" x14ac:dyDescent="0.35">
      <c r="B894" s="56"/>
    </row>
    <row r="895" spans="2:2" x14ac:dyDescent="0.35">
      <c r="B895" s="56"/>
    </row>
    <row r="896" spans="2:2" x14ac:dyDescent="0.35">
      <c r="B896" s="56"/>
    </row>
    <row r="897" spans="2:2" x14ac:dyDescent="0.35">
      <c r="B897" s="56"/>
    </row>
    <row r="898" spans="2:2" x14ac:dyDescent="0.35">
      <c r="B898" s="56"/>
    </row>
    <row r="899" spans="2:2" x14ac:dyDescent="0.35">
      <c r="B899" s="56"/>
    </row>
    <row r="900" spans="2:2" x14ac:dyDescent="0.35">
      <c r="B900" s="56"/>
    </row>
    <row r="901" spans="2:2" x14ac:dyDescent="0.35">
      <c r="B901" s="56"/>
    </row>
    <row r="902" spans="2:2" x14ac:dyDescent="0.35">
      <c r="B902" s="56"/>
    </row>
    <row r="903" spans="2:2" x14ac:dyDescent="0.35">
      <c r="B903" s="56"/>
    </row>
    <row r="904" spans="2:2" x14ac:dyDescent="0.35">
      <c r="B904" s="56"/>
    </row>
    <row r="905" spans="2:2" x14ac:dyDescent="0.35">
      <c r="B905" s="56"/>
    </row>
    <row r="906" spans="2:2" x14ac:dyDescent="0.35">
      <c r="B906" s="56"/>
    </row>
    <row r="907" spans="2:2" x14ac:dyDescent="0.35">
      <c r="B907" s="56"/>
    </row>
    <row r="908" spans="2:2" x14ac:dyDescent="0.35">
      <c r="B908" s="56"/>
    </row>
    <row r="909" spans="2:2" x14ac:dyDescent="0.35">
      <c r="B909" s="56"/>
    </row>
    <row r="910" spans="2:2" x14ac:dyDescent="0.35">
      <c r="B910" s="56"/>
    </row>
    <row r="911" spans="2:2" x14ac:dyDescent="0.35">
      <c r="B911" s="56"/>
    </row>
    <row r="912" spans="2:2" x14ac:dyDescent="0.35">
      <c r="B912" s="56"/>
    </row>
    <row r="913" spans="2:2" x14ac:dyDescent="0.35">
      <c r="B913" s="56"/>
    </row>
    <row r="914" spans="2:2" x14ac:dyDescent="0.35">
      <c r="B914" s="56"/>
    </row>
    <row r="915" spans="2:2" x14ac:dyDescent="0.35">
      <c r="B915" s="56"/>
    </row>
    <row r="916" spans="2:2" x14ac:dyDescent="0.35">
      <c r="B916" s="56"/>
    </row>
    <row r="917" spans="2:2" x14ac:dyDescent="0.35">
      <c r="B917" s="56"/>
    </row>
    <row r="918" spans="2:2" x14ac:dyDescent="0.35">
      <c r="B918" s="56"/>
    </row>
    <row r="919" spans="2:2" x14ac:dyDescent="0.35">
      <c r="B919" s="56"/>
    </row>
    <row r="920" spans="2:2" x14ac:dyDescent="0.35">
      <c r="B920" s="56"/>
    </row>
    <row r="921" spans="2:2" x14ac:dyDescent="0.35">
      <c r="B921" s="56"/>
    </row>
    <row r="922" spans="2:2" x14ac:dyDescent="0.35">
      <c r="B922" s="56"/>
    </row>
    <row r="923" spans="2:2" x14ac:dyDescent="0.35">
      <c r="B923" s="56"/>
    </row>
    <row r="924" spans="2:2" x14ac:dyDescent="0.35">
      <c r="B924" s="56"/>
    </row>
    <row r="925" spans="2:2" x14ac:dyDescent="0.35">
      <c r="B925" s="56"/>
    </row>
    <row r="926" spans="2:2" x14ac:dyDescent="0.35">
      <c r="B926" s="56"/>
    </row>
    <row r="927" spans="2:2" x14ac:dyDescent="0.35">
      <c r="B927" s="56"/>
    </row>
    <row r="928" spans="2:2" x14ac:dyDescent="0.35">
      <c r="B928" s="56"/>
    </row>
    <row r="929" spans="2:2" x14ac:dyDescent="0.35">
      <c r="B929" s="56"/>
    </row>
    <row r="930" spans="2:2" x14ac:dyDescent="0.35">
      <c r="B930" s="56"/>
    </row>
    <row r="931" spans="2:2" x14ac:dyDescent="0.35">
      <c r="B931" s="56"/>
    </row>
    <row r="932" spans="2:2" x14ac:dyDescent="0.35">
      <c r="B932" s="56"/>
    </row>
    <row r="933" spans="2:2" x14ac:dyDescent="0.35">
      <c r="B933" s="56"/>
    </row>
    <row r="934" spans="2:2" x14ac:dyDescent="0.35">
      <c r="B934" s="56"/>
    </row>
    <row r="935" spans="2:2" x14ac:dyDescent="0.35">
      <c r="B935" s="56"/>
    </row>
    <row r="936" spans="2:2" x14ac:dyDescent="0.35">
      <c r="B936" s="56"/>
    </row>
    <row r="937" spans="2:2" x14ac:dyDescent="0.35">
      <c r="B937" s="56"/>
    </row>
    <row r="938" spans="2:2" x14ac:dyDescent="0.35">
      <c r="B938" s="56"/>
    </row>
    <row r="939" spans="2:2" x14ac:dyDescent="0.35">
      <c r="B939" s="56"/>
    </row>
    <row r="940" spans="2:2" x14ac:dyDescent="0.35">
      <c r="B940" s="56"/>
    </row>
    <row r="941" spans="2:2" x14ac:dyDescent="0.35">
      <c r="B941" s="56"/>
    </row>
    <row r="942" spans="2:2" x14ac:dyDescent="0.35">
      <c r="B942" s="56"/>
    </row>
    <row r="943" spans="2:2" x14ac:dyDescent="0.35">
      <c r="B943" s="56"/>
    </row>
    <row r="944" spans="2:2" x14ac:dyDescent="0.35">
      <c r="B944" s="56"/>
    </row>
    <row r="945" spans="2:2" x14ac:dyDescent="0.35">
      <c r="B945" s="56"/>
    </row>
    <row r="946" spans="2:2" x14ac:dyDescent="0.35">
      <c r="B946" s="56"/>
    </row>
    <row r="947" spans="2:2" x14ac:dyDescent="0.35">
      <c r="B947" s="56"/>
    </row>
    <row r="948" spans="2:2" x14ac:dyDescent="0.35">
      <c r="B948" s="56"/>
    </row>
    <row r="949" spans="2:2" x14ac:dyDescent="0.35">
      <c r="B949" s="56"/>
    </row>
    <row r="950" spans="2:2" x14ac:dyDescent="0.35">
      <c r="B950" s="56"/>
    </row>
    <row r="951" spans="2:2" x14ac:dyDescent="0.35">
      <c r="B951" s="56"/>
    </row>
    <row r="952" spans="2:2" x14ac:dyDescent="0.35">
      <c r="B952" s="56"/>
    </row>
    <row r="953" spans="2:2" x14ac:dyDescent="0.35">
      <c r="B953" s="56"/>
    </row>
    <row r="954" spans="2:2" x14ac:dyDescent="0.35">
      <c r="B954" s="56"/>
    </row>
    <row r="955" spans="2:2" x14ac:dyDescent="0.35">
      <c r="B955" s="56"/>
    </row>
    <row r="956" spans="2:2" x14ac:dyDescent="0.35">
      <c r="B956" s="56"/>
    </row>
    <row r="957" spans="2:2" x14ac:dyDescent="0.35">
      <c r="B957" s="56"/>
    </row>
    <row r="958" spans="2:2" x14ac:dyDescent="0.35">
      <c r="B958" s="56"/>
    </row>
    <row r="959" spans="2:2" x14ac:dyDescent="0.35">
      <c r="B959" s="56"/>
    </row>
    <row r="960" spans="2:2" x14ac:dyDescent="0.35">
      <c r="B960" s="56"/>
    </row>
    <row r="961" spans="2:2" x14ac:dyDescent="0.35">
      <c r="B961" s="56"/>
    </row>
    <row r="962" spans="2:2" x14ac:dyDescent="0.35">
      <c r="B962" s="56"/>
    </row>
    <row r="963" spans="2:2" x14ac:dyDescent="0.35">
      <c r="B963" s="56"/>
    </row>
    <row r="964" spans="2:2" x14ac:dyDescent="0.35">
      <c r="B964" s="56"/>
    </row>
    <row r="965" spans="2:2" x14ac:dyDescent="0.35">
      <c r="B965" s="56"/>
    </row>
    <row r="966" spans="2:2" x14ac:dyDescent="0.35">
      <c r="B966" s="56"/>
    </row>
    <row r="967" spans="2:2" x14ac:dyDescent="0.35">
      <c r="B967" s="56"/>
    </row>
    <row r="968" spans="2:2" x14ac:dyDescent="0.35">
      <c r="B968" s="56"/>
    </row>
    <row r="969" spans="2:2" x14ac:dyDescent="0.35">
      <c r="B969" s="56"/>
    </row>
    <row r="970" spans="2:2" x14ac:dyDescent="0.35">
      <c r="B970" s="56"/>
    </row>
    <row r="971" spans="2:2" x14ac:dyDescent="0.35">
      <c r="B971" s="56"/>
    </row>
    <row r="972" spans="2:2" x14ac:dyDescent="0.35">
      <c r="B972" s="56"/>
    </row>
    <row r="973" spans="2:2" x14ac:dyDescent="0.35">
      <c r="B973" s="56"/>
    </row>
    <row r="974" spans="2:2" x14ac:dyDescent="0.35">
      <c r="B974" s="56"/>
    </row>
    <row r="975" spans="2:2" x14ac:dyDescent="0.35">
      <c r="B975" s="56"/>
    </row>
    <row r="976" spans="2:2" x14ac:dyDescent="0.35">
      <c r="B976" s="56"/>
    </row>
    <row r="977" spans="2:2" x14ac:dyDescent="0.35">
      <c r="B977" s="56"/>
    </row>
    <row r="978" spans="2:2" x14ac:dyDescent="0.35">
      <c r="B978" s="56"/>
    </row>
    <row r="979" spans="2:2" x14ac:dyDescent="0.35">
      <c r="B979" s="56"/>
    </row>
    <row r="980" spans="2:2" x14ac:dyDescent="0.35">
      <c r="B980" s="56"/>
    </row>
    <row r="981" spans="2:2" x14ac:dyDescent="0.35">
      <c r="B981" s="56"/>
    </row>
    <row r="982" spans="2:2" x14ac:dyDescent="0.35">
      <c r="B982" s="56"/>
    </row>
    <row r="983" spans="2:2" x14ac:dyDescent="0.35">
      <c r="B983" s="56"/>
    </row>
    <row r="984" spans="2:2" x14ac:dyDescent="0.35">
      <c r="B984" s="56"/>
    </row>
    <row r="985" spans="2:2" x14ac:dyDescent="0.35">
      <c r="B985" s="56"/>
    </row>
    <row r="986" spans="2:2" x14ac:dyDescent="0.35">
      <c r="B986" s="56"/>
    </row>
    <row r="987" spans="2:2" x14ac:dyDescent="0.35">
      <c r="B987" s="56"/>
    </row>
    <row r="988" spans="2:2" x14ac:dyDescent="0.35">
      <c r="B988" s="56"/>
    </row>
    <row r="989" spans="2:2" x14ac:dyDescent="0.35">
      <c r="B989" s="56"/>
    </row>
    <row r="990" spans="2:2" x14ac:dyDescent="0.35">
      <c r="B990" s="56"/>
    </row>
    <row r="991" spans="2:2" x14ac:dyDescent="0.35">
      <c r="B991" s="56"/>
    </row>
    <row r="992" spans="2:2" x14ac:dyDescent="0.35">
      <c r="B992" s="56"/>
    </row>
    <row r="993" spans="2:2" x14ac:dyDescent="0.35">
      <c r="B993" s="56"/>
    </row>
    <row r="994" spans="2:2" x14ac:dyDescent="0.35">
      <c r="B994" s="56"/>
    </row>
    <row r="995" spans="2:2" x14ac:dyDescent="0.35">
      <c r="B995" s="56"/>
    </row>
    <row r="996" spans="2:2" x14ac:dyDescent="0.35">
      <c r="B996" s="56"/>
    </row>
    <row r="997" spans="2:2" x14ac:dyDescent="0.35">
      <c r="B997" s="56"/>
    </row>
    <row r="998" spans="2:2" x14ac:dyDescent="0.35">
      <c r="B998" s="56"/>
    </row>
    <row r="999" spans="2:2" x14ac:dyDescent="0.35">
      <c r="B999" s="56"/>
    </row>
    <row r="1000" spans="2:2" x14ac:dyDescent="0.35">
      <c r="B1000" s="56"/>
    </row>
    <row r="1001" spans="2:2" x14ac:dyDescent="0.35">
      <c r="B1001" s="56"/>
    </row>
    <row r="1002" spans="2:2" x14ac:dyDescent="0.35">
      <c r="B1002" s="56"/>
    </row>
    <row r="1003" spans="2:2" x14ac:dyDescent="0.35">
      <c r="B1003" s="56"/>
    </row>
    <row r="1004" spans="2:2" x14ac:dyDescent="0.35">
      <c r="B1004" s="56"/>
    </row>
    <row r="1005" spans="2:2" x14ac:dyDescent="0.35">
      <c r="B1005" s="56"/>
    </row>
    <row r="1006" spans="2:2" x14ac:dyDescent="0.35">
      <c r="B1006" s="56"/>
    </row>
    <row r="1007" spans="2:2" x14ac:dyDescent="0.35">
      <c r="B1007" s="56"/>
    </row>
    <row r="1008" spans="2:2" x14ac:dyDescent="0.35">
      <c r="B1008" s="56"/>
    </row>
    <row r="1009" spans="2:2" x14ac:dyDescent="0.35">
      <c r="B1009" s="56"/>
    </row>
    <row r="1010" spans="2:2" x14ac:dyDescent="0.35">
      <c r="B1010" s="56"/>
    </row>
    <row r="1011" spans="2:2" x14ac:dyDescent="0.35">
      <c r="B1011" s="56"/>
    </row>
    <row r="1012" spans="2:2" x14ac:dyDescent="0.35">
      <c r="B1012" s="56"/>
    </row>
    <row r="1013" spans="2:2" x14ac:dyDescent="0.35">
      <c r="B1013" s="56"/>
    </row>
    <row r="1014" spans="2:2" x14ac:dyDescent="0.35">
      <c r="B1014" s="56"/>
    </row>
    <row r="1015" spans="2:2" x14ac:dyDescent="0.35">
      <c r="B1015" s="56"/>
    </row>
    <row r="1016" spans="2:2" x14ac:dyDescent="0.35">
      <c r="B1016" s="56"/>
    </row>
    <row r="1017" spans="2:2" x14ac:dyDescent="0.35">
      <c r="B1017" s="56"/>
    </row>
    <row r="1018" spans="2:2" x14ac:dyDescent="0.35">
      <c r="B1018" s="56"/>
    </row>
    <row r="1019" spans="2:2" x14ac:dyDescent="0.35">
      <c r="B1019" s="56"/>
    </row>
    <row r="1020" spans="2:2" x14ac:dyDescent="0.35">
      <c r="B1020" s="56"/>
    </row>
    <row r="1021" spans="2:2" x14ac:dyDescent="0.35">
      <c r="B1021" s="56"/>
    </row>
    <row r="1022" spans="2:2" x14ac:dyDescent="0.35">
      <c r="B1022" s="56"/>
    </row>
    <row r="1023" spans="2:2" x14ac:dyDescent="0.35">
      <c r="B1023" s="56"/>
    </row>
    <row r="1024" spans="2:2" x14ac:dyDescent="0.35">
      <c r="B1024" s="56"/>
    </row>
    <row r="1025" spans="2:2" x14ac:dyDescent="0.35">
      <c r="B1025" s="56"/>
    </row>
    <row r="1026" spans="2:2" x14ac:dyDescent="0.35">
      <c r="B1026" s="56"/>
    </row>
    <row r="1027" spans="2:2" x14ac:dyDescent="0.35">
      <c r="B1027" s="56"/>
    </row>
    <row r="1028" spans="2:2" x14ac:dyDescent="0.35">
      <c r="B1028" s="56"/>
    </row>
    <row r="1029" spans="2:2" x14ac:dyDescent="0.35">
      <c r="B1029" s="56"/>
    </row>
    <row r="1030" spans="2:2" x14ac:dyDescent="0.35">
      <c r="B1030" s="56"/>
    </row>
    <row r="1031" spans="2:2" x14ac:dyDescent="0.35">
      <c r="B1031" s="56"/>
    </row>
    <row r="1032" spans="2:2" x14ac:dyDescent="0.35">
      <c r="B1032" s="56"/>
    </row>
    <row r="1033" spans="2:2" x14ac:dyDescent="0.35">
      <c r="B1033" s="56"/>
    </row>
    <row r="1034" spans="2:2" x14ac:dyDescent="0.35">
      <c r="B1034" s="56"/>
    </row>
    <row r="1035" spans="2:2" x14ac:dyDescent="0.35">
      <c r="B1035" s="56"/>
    </row>
    <row r="1036" spans="2:2" x14ac:dyDescent="0.35">
      <c r="B1036" s="56"/>
    </row>
    <row r="1037" spans="2:2" x14ac:dyDescent="0.35">
      <c r="B1037" s="56"/>
    </row>
    <row r="1038" spans="2:2" x14ac:dyDescent="0.35">
      <c r="B1038" s="56"/>
    </row>
    <row r="1039" spans="2:2" x14ac:dyDescent="0.35">
      <c r="B1039" s="56"/>
    </row>
    <row r="1040" spans="2:2" x14ac:dyDescent="0.35">
      <c r="B1040" s="56"/>
    </row>
    <row r="1041" spans="2:2" x14ac:dyDescent="0.35">
      <c r="B1041" s="56"/>
    </row>
    <row r="1042" spans="2:2" x14ac:dyDescent="0.35">
      <c r="B1042" s="56"/>
    </row>
    <row r="1043" spans="2:2" x14ac:dyDescent="0.35">
      <c r="B1043" s="56"/>
    </row>
    <row r="1044" spans="2:2" x14ac:dyDescent="0.35">
      <c r="B1044" s="56"/>
    </row>
    <row r="1045" spans="2:2" x14ac:dyDescent="0.35">
      <c r="B1045" s="56"/>
    </row>
    <row r="1046" spans="2:2" x14ac:dyDescent="0.35">
      <c r="B1046" s="56"/>
    </row>
    <row r="1047" spans="2:2" x14ac:dyDescent="0.35">
      <c r="B1047" s="56"/>
    </row>
    <row r="1048" spans="2:2" x14ac:dyDescent="0.35">
      <c r="B1048" s="56"/>
    </row>
    <row r="1049" spans="2:2" x14ac:dyDescent="0.35">
      <c r="B1049" s="56"/>
    </row>
    <row r="1050" spans="2:2" x14ac:dyDescent="0.35">
      <c r="B1050" s="56"/>
    </row>
    <row r="1051" spans="2:2" x14ac:dyDescent="0.35">
      <c r="B1051" s="56"/>
    </row>
    <row r="1052" spans="2:2" x14ac:dyDescent="0.35">
      <c r="B1052" s="56"/>
    </row>
    <row r="1053" spans="2:2" x14ac:dyDescent="0.35">
      <c r="B1053" s="56"/>
    </row>
    <row r="1054" spans="2:2" x14ac:dyDescent="0.35">
      <c r="B1054" s="56"/>
    </row>
    <row r="1055" spans="2:2" x14ac:dyDescent="0.35">
      <c r="B1055" s="56"/>
    </row>
    <row r="1056" spans="2:2" x14ac:dyDescent="0.35">
      <c r="B1056" s="56"/>
    </row>
    <row r="1057" spans="2:2" x14ac:dyDescent="0.35">
      <c r="B1057" s="56"/>
    </row>
    <row r="1058" spans="2:2" x14ac:dyDescent="0.35">
      <c r="B1058" s="56"/>
    </row>
    <row r="1059" spans="2:2" x14ac:dyDescent="0.35">
      <c r="B1059" s="56"/>
    </row>
    <row r="1060" spans="2:2" x14ac:dyDescent="0.35">
      <c r="B1060" s="56"/>
    </row>
    <row r="1061" spans="2:2" x14ac:dyDescent="0.35">
      <c r="B1061" s="56"/>
    </row>
    <row r="1062" spans="2:2" x14ac:dyDescent="0.35">
      <c r="B1062" s="56"/>
    </row>
    <row r="1063" spans="2:2" x14ac:dyDescent="0.35">
      <c r="B1063" s="56"/>
    </row>
    <row r="1064" spans="2:2" x14ac:dyDescent="0.35">
      <c r="B1064" s="56"/>
    </row>
    <row r="1065" spans="2:2" x14ac:dyDescent="0.35">
      <c r="B1065" s="56"/>
    </row>
    <row r="1066" spans="2:2" x14ac:dyDescent="0.35">
      <c r="B1066" s="56"/>
    </row>
    <row r="1067" spans="2:2" x14ac:dyDescent="0.35">
      <c r="B1067" s="56"/>
    </row>
    <row r="1068" spans="2:2" x14ac:dyDescent="0.35">
      <c r="B1068" s="56"/>
    </row>
    <row r="1069" spans="2:2" x14ac:dyDescent="0.35">
      <c r="B1069" s="56"/>
    </row>
    <row r="1070" spans="2:2" x14ac:dyDescent="0.35">
      <c r="B1070" s="56"/>
    </row>
    <row r="1071" spans="2:2" x14ac:dyDescent="0.35">
      <c r="B1071" s="56"/>
    </row>
    <row r="1072" spans="2:2" x14ac:dyDescent="0.35">
      <c r="B1072" s="56"/>
    </row>
    <row r="1073" spans="2:2" x14ac:dyDescent="0.35">
      <c r="B1073" s="56"/>
    </row>
    <row r="1074" spans="2:2" x14ac:dyDescent="0.35">
      <c r="B1074" s="56"/>
    </row>
    <row r="1075" spans="2:2" x14ac:dyDescent="0.35">
      <c r="B1075" s="56"/>
    </row>
    <row r="1076" spans="2:2" x14ac:dyDescent="0.35">
      <c r="B1076" s="56"/>
    </row>
    <row r="1077" spans="2:2" x14ac:dyDescent="0.35">
      <c r="B1077" s="56"/>
    </row>
    <row r="1078" spans="2:2" x14ac:dyDescent="0.35">
      <c r="B1078" s="56"/>
    </row>
    <row r="1079" spans="2:2" x14ac:dyDescent="0.35">
      <c r="B1079" s="56"/>
    </row>
    <row r="1080" spans="2:2" x14ac:dyDescent="0.35">
      <c r="B1080" s="56"/>
    </row>
    <row r="1081" spans="2:2" x14ac:dyDescent="0.35">
      <c r="B1081" s="56"/>
    </row>
    <row r="1082" spans="2:2" x14ac:dyDescent="0.35">
      <c r="B1082" s="56"/>
    </row>
    <row r="1083" spans="2:2" x14ac:dyDescent="0.35">
      <c r="B1083" s="56"/>
    </row>
    <row r="1084" spans="2:2" x14ac:dyDescent="0.35">
      <c r="B1084" s="56"/>
    </row>
    <row r="1085" spans="2:2" x14ac:dyDescent="0.35">
      <c r="B1085" s="56"/>
    </row>
    <row r="1086" spans="2:2" x14ac:dyDescent="0.35">
      <c r="B1086" s="56"/>
    </row>
    <row r="1087" spans="2:2" x14ac:dyDescent="0.35">
      <c r="B1087" s="56"/>
    </row>
    <row r="1088" spans="2:2" x14ac:dyDescent="0.35">
      <c r="B1088" s="56"/>
    </row>
    <row r="1089" spans="2:2" x14ac:dyDescent="0.35">
      <c r="B1089" s="56"/>
    </row>
    <row r="1090" spans="2:2" x14ac:dyDescent="0.35">
      <c r="B1090" s="56"/>
    </row>
    <row r="1091" spans="2:2" x14ac:dyDescent="0.35">
      <c r="B1091" s="56"/>
    </row>
    <row r="1092" spans="2:2" x14ac:dyDescent="0.35">
      <c r="B1092" s="56"/>
    </row>
    <row r="1093" spans="2:2" x14ac:dyDescent="0.35">
      <c r="B1093" s="56"/>
    </row>
    <row r="1094" spans="2:2" x14ac:dyDescent="0.35">
      <c r="B1094" s="56"/>
    </row>
    <row r="1095" spans="2:2" x14ac:dyDescent="0.35">
      <c r="B1095" s="56"/>
    </row>
    <row r="1096" spans="2:2" x14ac:dyDescent="0.35">
      <c r="B1096" s="56"/>
    </row>
    <row r="1097" spans="2:2" x14ac:dyDescent="0.35">
      <c r="B1097" s="56"/>
    </row>
    <row r="1098" spans="2:2" x14ac:dyDescent="0.35">
      <c r="B1098" s="56"/>
    </row>
    <row r="1099" spans="2:2" x14ac:dyDescent="0.35">
      <c r="B1099" s="56"/>
    </row>
    <row r="1100" spans="2:2" x14ac:dyDescent="0.35">
      <c r="B1100" s="56"/>
    </row>
    <row r="1101" spans="2:2" x14ac:dyDescent="0.35">
      <c r="B1101" s="56"/>
    </row>
    <row r="1102" spans="2:2" x14ac:dyDescent="0.35">
      <c r="B1102" s="56"/>
    </row>
    <row r="1103" spans="2:2" x14ac:dyDescent="0.35">
      <c r="B1103" s="56"/>
    </row>
    <row r="1104" spans="2:2" x14ac:dyDescent="0.35">
      <c r="B1104" s="56"/>
    </row>
    <row r="1105" spans="2:2" x14ac:dyDescent="0.35">
      <c r="B1105" s="56"/>
    </row>
    <row r="1106" spans="2:2" x14ac:dyDescent="0.35">
      <c r="B1106" s="56"/>
    </row>
    <row r="1107" spans="2:2" x14ac:dyDescent="0.35">
      <c r="B1107" s="56"/>
    </row>
    <row r="1108" spans="2:2" x14ac:dyDescent="0.35">
      <c r="B1108" s="56"/>
    </row>
    <row r="1109" spans="2:2" x14ac:dyDescent="0.35">
      <c r="B1109" s="56"/>
    </row>
    <row r="1110" spans="2:2" x14ac:dyDescent="0.35">
      <c r="B1110" s="56"/>
    </row>
    <row r="1111" spans="2:2" x14ac:dyDescent="0.35">
      <c r="B1111" s="56"/>
    </row>
    <row r="1112" spans="2:2" x14ac:dyDescent="0.35">
      <c r="B1112" s="56"/>
    </row>
    <row r="1113" spans="2:2" x14ac:dyDescent="0.35">
      <c r="B1113" s="56"/>
    </row>
    <row r="1114" spans="2:2" x14ac:dyDescent="0.35">
      <c r="B1114" s="56"/>
    </row>
    <row r="1115" spans="2:2" x14ac:dyDescent="0.35">
      <c r="B1115" s="56"/>
    </row>
    <row r="1116" spans="2:2" x14ac:dyDescent="0.35">
      <c r="B1116" s="56"/>
    </row>
    <row r="1117" spans="2:2" x14ac:dyDescent="0.35">
      <c r="B1117" s="56"/>
    </row>
    <row r="1118" spans="2:2" x14ac:dyDescent="0.35">
      <c r="B1118" s="56"/>
    </row>
    <row r="1119" spans="2:2" x14ac:dyDescent="0.35">
      <c r="B1119" s="56"/>
    </row>
    <row r="1120" spans="2:2" x14ac:dyDescent="0.35">
      <c r="B1120" s="56"/>
    </row>
    <row r="1121" spans="2:2" x14ac:dyDescent="0.35">
      <c r="B1121" s="56"/>
    </row>
    <row r="1122" spans="2:2" x14ac:dyDescent="0.35">
      <c r="B1122" s="56"/>
    </row>
    <row r="1123" spans="2:2" x14ac:dyDescent="0.35">
      <c r="B1123" s="56"/>
    </row>
    <row r="1124" spans="2:2" x14ac:dyDescent="0.35">
      <c r="B1124" s="56"/>
    </row>
    <row r="1125" spans="2:2" x14ac:dyDescent="0.35">
      <c r="B1125" s="56"/>
    </row>
    <row r="1126" spans="2:2" x14ac:dyDescent="0.35">
      <c r="B1126" s="56"/>
    </row>
    <row r="1127" spans="2:2" x14ac:dyDescent="0.35">
      <c r="B1127" s="56"/>
    </row>
    <row r="1222" spans="2:2" x14ac:dyDescent="0.35">
      <c r="B1222" s="56"/>
    </row>
    <row r="1223" spans="2:2" x14ac:dyDescent="0.35">
      <c r="B1223" s="56"/>
    </row>
    <row r="1224" spans="2:2" x14ac:dyDescent="0.35">
      <c r="B1224" s="56"/>
    </row>
    <row r="1225" spans="2:2" x14ac:dyDescent="0.35">
      <c r="B1225" s="56"/>
    </row>
    <row r="1226" spans="2:2" x14ac:dyDescent="0.35">
      <c r="B1226" s="56"/>
    </row>
    <row r="1227" spans="2:2" x14ac:dyDescent="0.35">
      <c r="B1227" s="56"/>
    </row>
    <row r="1228" spans="2:2" x14ac:dyDescent="0.35">
      <c r="B1228" s="56"/>
    </row>
    <row r="1229" spans="2:2" x14ac:dyDescent="0.35">
      <c r="B1229" s="56"/>
    </row>
    <row r="1230" spans="2:2" x14ac:dyDescent="0.35">
      <c r="B1230" s="56"/>
    </row>
    <row r="1231" spans="2:2" x14ac:dyDescent="0.35">
      <c r="B1231" s="56"/>
    </row>
    <row r="1232" spans="2:2" x14ac:dyDescent="0.35">
      <c r="B1232" s="56"/>
    </row>
    <row r="1233" spans="2:2" x14ac:dyDescent="0.35">
      <c r="B1233" s="56"/>
    </row>
    <row r="1234" spans="2:2" x14ac:dyDescent="0.35">
      <c r="B1234" s="56"/>
    </row>
    <row r="1235" spans="2:2" x14ac:dyDescent="0.35">
      <c r="B1235" s="56"/>
    </row>
    <row r="1236" spans="2:2" x14ac:dyDescent="0.35">
      <c r="B1236" s="56"/>
    </row>
    <row r="1237" spans="2:2" x14ac:dyDescent="0.35">
      <c r="B1237" s="56"/>
    </row>
    <row r="1238" spans="2:2" x14ac:dyDescent="0.35">
      <c r="B1238" s="56"/>
    </row>
    <row r="1239" spans="2:2" x14ac:dyDescent="0.35">
      <c r="B1239" s="56"/>
    </row>
    <row r="1240" spans="2:2" x14ac:dyDescent="0.35">
      <c r="B1240" s="56"/>
    </row>
    <row r="1241" spans="2:2" x14ac:dyDescent="0.35">
      <c r="B1241" s="56"/>
    </row>
    <row r="1242" spans="2:2" x14ac:dyDescent="0.35">
      <c r="B1242" s="56"/>
    </row>
    <row r="1243" spans="2:2" x14ac:dyDescent="0.35">
      <c r="B1243" s="56"/>
    </row>
    <row r="1244" spans="2:2" x14ac:dyDescent="0.35">
      <c r="B1244" s="56"/>
    </row>
    <row r="1245" spans="2:2" x14ac:dyDescent="0.35">
      <c r="B1245" s="56"/>
    </row>
    <row r="1246" spans="2:2" x14ac:dyDescent="0.35">
      <c r="B1246" s="56"/>
    </row>
    <row r="1247" spans="2:2" x14ac:dyDescent="0.35">
      <c r="B1247" s="56"/>
    </row>
    <row r="1248" spans="2:2" x14ac:dyDescent="0.35">
      <c r="B1248" s="56"/>
    </row>
    <row r="1249" spans="2:2" x14ac:dyDescent="0.35">
      <c r="B1249" s="56"/>
    </row>
    <row r="1250" spans="2:2" x14ac:dyDescent="0.35">
      <c r="B1250" s="56"/>
    </row>
    <row r="1251" spans="2:2" x14ac:dyDescent="0.35">
      <c r="B1251" s="56"/>
    </row>
    <row r="1252" spans="2:2" x14ac:dyDescent="0.35">
      <c r="B1252" s="56"/>
    </row>
    <row r="1253" spans="2:2" x14ac:dyDescent="0.35">
      <c r="B1253" s="56"/>
    </row>
    <row r="1254" spans="2:2" x14ac:dyDescent="0.35">
      <c r="B1254" s="56"/>
    </row>
    <row r="1255" spans="2:2" x14ac:dyDescent="0.35">
      <c r="B1255" s="56"/>
    </row>
    <row r="1256" spans="2:2" x14ac:dyDescent="0.35">
      <c r="B1256" s="56"/>
    </row>
    <row r="1257" spans="2:2" x14ac:dyDescent="0.35">
      <c r="B1257" s="56"/>
    </row>
    <row r="1258" spans="2:2" x14ac:dyDescent="0.35">
      <c r="B1258" s="56"/>
    </row>
    <row r="1259" spans="2:2" x14ac:dyDescent="0.35">
      <c r="B1259" s="56"/>
    </row>
    <row r="1260" spans="2:2" x14ac:dyDescent="0.35">
      <c r="B1260" s="56"/>
    </row>
    <row r="1261" spans="2:2" x14ac:dyDescent="0.35">
      <c r="B1261" s="56"/>
    </row>
    <row r="1262" spans="2:2" x14ac:dyDescent="0.35">
      <c r="B1262" s="56"/>
    </row>
    <row r="1263" spans="2:2" x14ac:dyDescent="0.35">
      <c r="B1263" s="56"/>
    </row>
    <row r="1264" spans="2:2" x14ac:dyDescent="0.35">
      <c r="B1264" s="56"/>
    </row>
    <row r="1265" spans="2:2" x14ac:dyDescent="0.35">
      <c r="B1265" s="56"/>
    </row>
    <row r="1266" spans="2:2" x14ac:dyDescent="0.35">
      <c r="B1266" s="56"/>
    </row>
    <row r="1267" spans="2:2" x14ac:dyDescent="0.35">
      <c r="B1267" s="56"/>
    </row>
    <row r="1268" spans="2:2" x14ac:dyDescent="0.35">
      <c r="B1268" s="56"/>
    </row>
    <row r="1269" spans="2:2" x14ac:dyDescent="0.35">
      <c r="B1269" s="56"/>
    </row>
    <row r="1270" spans="2:2" x14ac:dyDescent="0.35">
      <c r="B1270" s="56"/>
    </row>
    <row r="1271" spans="2:2" x14ac:dyDescent="0.35">
      <c r="B1271" s="56"/>
    </row>
    <row r="1272" spans="2:2" x14ac:dyDescent="0.35">
      <c r="B1272" s="56"/>
    </row>
    <row r="1273" spans="2:2" x14ac:dyDescent="0.35">
      <c r="B1273" s="56"/>
    </row>
    <row r="1274" spans="2:2" x14ac:dyDescent="0.35">
      <c r="B1274" s="56"/>
    </row>
    <row r="1275" spans="2:2" x14ac:dyDescent="0.35">
      <c r="B1275" s="56"/>
    </row>
    <row r="1276" spans="2:2" x14ac:dyDescent="0.35">
      <c r="B1276" s="56"/>
    </row>
    <row r="1277" spans="2:2" x14ac:dyDescent="0.35">
      <c r="B1277" s="56"/>
    </row>
    <row r="1278" spans="2:2" x14ac:dyDescent="0.35">
      <c r="B1278" s="56"/>
    </row>
    <row r="1279" spans="2:2" x14ac:dyDescent="0.35">
      <c r="B1279" s="56"/>
    </row>
    <row r="1280" spans="2:2" x14ac:dyDescent="0.35">
      <c r="B1280" s="56"/>
    </row>
    <row r="1281" spans="2:2" x14ac:dyDescent="0.35">
      <c r="B1281" s="56"/>
    </row>
    <row r="1282" spans="2:2" x14ac:dyDescent="0.35">
      <c r="B1282" s="56"/>
    </row>
    <row r="1283" spans="2:2" x14ac:dyDescent="0.35">
      <c r="B1283" s="56"/>
    </row>
    <row r="1284" spans="2:2" x14ac:dyDescent="0.35">
      <c r="B1284" s="56"/>
    </row>
    <row r="1285" spans="2:2" x14ac:dyDescent="0.35">
      <c r="B1285" s="56"/>
    </row>
    <row r="1286" spans="2:2" x14ac:dyDescent="0.35">
      <c r="B1286" s="56"/>
    </row>
    <row r="1287" spans="2:2" x14ac:dyDescent="0.35">
      <c r="B1287" s="56"/>
    </row>
    <row r="1288" spans="2:2" x14ac:dyDescent="0.35">
      <c r="B1288" s="56"/>
    </row>
    <row r="1289" spans="2:2" x14ac:dyDescent="0.35">
      <c r="B1289" s="56"/>
    </row>
    <row r="1290" spans="2:2" x14ac:dyDescent="0.35">
      <c r="B1290" s="56"/>
    </row>
    <row r="1291" spans="2:2" x14ac:dyDescent="0.35">
      <c r="B1291" s="56"/>
    </row>
    <row r="1292" spans="2:2" x14ac:dyDescent="0.35">
      <c r="B1292" s="56"/>
    </row>
    <row r="1293" spans="2:2" x14ac:dyDescent="0.35">
      <c r="B1293" s="56"/>
    </row>
    <row r="1294" spans="2:2" x14ac:dyDescent="0.35">
      <c r="B1294" s="56"/>
    </row>
    <row r="1295" spans="2:2" x14ac:dyDescent="0.35">
      <c r="B1295" s="56"/>
    </row>
    <row r="1296" spans="2:2" x14ac:dyDescent="0.35">
      <c r="B1296" s="56"/>
    </row>
    <row r="1297" spans="2:2" x14ac:dyDescent="0.35">
      <c r="B1297" s="56"/>
    </row>
    <row r="1298" spans="2:2" x14ac:dyDescent="0.35">
      <c r="B1298" s="56"/>
    </row>
    <row r="1299" spans="2:2" x14ac:dyDescent="0.35">
      <c r="B1299" s="56"/>
    </row>
    <row r="1300" spans="2:2" x14ac:dyDescent="0.35">
      <c r="B1300" s="56"/>
    </row>
    <row r="1301" spans="2:2" x14ac:dyDescent="0.35">
      <c r="B1301" s="56"/>
    </row>
    <row r="1302" spans="2:2" x14ac:dyDescent="0.35">
      <c r="B1302" s="56"/>
    </row>
    <row r="1303" spans="2:2" x14ac:dyDescent="0.35">
      <c r="B1303" s="56"/>
    </row>
    <row r="1304" spans="2:2" x14ac:dyDescent="0.35">
      <c r="B1304" s="56"/>
    </row>
    <row r="1305" spans="2:2" x14ac:dyDescent="0.35">
      <c r="B1305" s="56"/>
    </row>
    <row r="1306" spans="2:2" x14ac:dyDescent="0.35">
      <c r="B1306" s="56"/>
    </row>
    <row r="1307" spans="2:2" x14ac:dyDescent="0.35">
      <c r="B1307" s="56"/>
    </row>
    <row r="1308" spans="2:2" x14ac:dyDescent="0.35">
      <c r="B1308" s="56"/>
    </row>
    <row r="1309" spans="2:2" x14ac:dyDescent="0.35">
      <c r="B1309" s="56"/>
    </row>
    <row r="1310" spans="2:2" x14ac:dyDescent="0.35">
      <c r="B1310" s="56"/>
    </row>
    <row r="1311" spans="2:2" x14ac:dyDescent="0.35">
      <c r="B1311" s="56"/>
    </row>
    <row r="1312" spans="2:2" x14ac:dyDescent="0.35">
      <c r="B1312" s="56"/>
    </row>
    <row r="1313" spans="2:2" x14ac:dyDescent="0.35">
      <c r="B1313" s="56"/>
    </row>
    <row r="1314" spans="2:2" x14ac:dyDescent="0.35">
      <c r="B1314" s="56"/>
    </row>
    <row r="1315" spans="2:2" x14ac:dyDescent="0.35">
      <c r="B1315" s="56"/>
    </row>
    <row r="1316" spans="2:2" x14ac:dyDescent="0.35">
      <c r="B1316" s="56"/>
    </row>
    <row r="1317" spans="2:2" x14ac:dyDescent="0.35">
      <c r="B1317" s="56"/>
    </row>
    <row r="1318" spans="2:2" x14ac:dyDescent="0.35">
      <c r="B1318" s="56"/>
    </row>
    <row r="1319" spans="2:2" x14ac:dyDescent="0.35">
      <c r="B1319" s="56"/>
    </row>
    <row r="1320" spans="2:2" x14ac:dyDescent="0.35">
      <c r="B1320" s="56"/>
    </row>
    <row r="1321" spans="2:2" x14ac:dyDescent="0.35">
      <c r="B1321" s="56"/>
    </row>
    <row r="1322" spans="2:2" x14ac:dyDescent="0.35">
      <c r="B1322" s="56"/>
    </row>
    <row r="1323" spans="2:2" x14ac:dyDescent="0.35">
      <c r="B1323" s="56"/>
    </row>
    <row r="1324" spans="2:2" x14ac:dyDescent="0.35">
      <c r="B1324" s="56"/>
    </row>
    <row r="1325" spans="2:2" x14ac:dyDescent="0.35">
      <c r="B1325" s="56"/>
    </row>
    <row r="1326" spans="2:2" x14ac:dyDescent="0.35">
      <c r="B1326" s="56"/>
    </row>
    <row r="1327" spans="2:2" x14ac:dyDescent="0.35">
      <c r="B1327" s="56"/>
    </row>
    <row r="1328" spans="2:2" x14ac:dyDescent="0.35">
      <c r="B1328" s="56"/>
    </row>
    <row r="1329" spans="2:2" x14ac:dyDescent="0.35">
      <c r="B1329" s="56"/>
    </row>
    <row r="1330" spans="2:2" x14ac:dyDescent="0.35">
      <c r="B1330" s="56"/>
    </row>
    <row r="1331" spans="2:2" x14ac:dyDescent="0.35">
      <c r="B1331" s="56"/>
    </row>
    <row r="1332" spans="2:2" x14ac:dyDescent="0.35">
      <c r="B1332" s="56"/>
    </row>
    <row r="1333" spans="2:2" x14ac:dyDescent="0.35">
      <c r="B1333" s="56"/>
    </row>
    <row r="1334" spans="2:2" x14ac:dyDescent="0.35">
      <c r="B1334" s="56"/>
    </row>
    <row r="1335" spans="2:2" x14ac:dyDescent="0.35">
      <c r="B1335" s="56"/>
    </row>
    <row r="1336" spans="2:2" x14ac:dyDescent="0.35">
      <c r="B1336" s="56"/>
    </row>
    <row r="1337" spans="2:2" x14ac:dyDescent="0.35">
      <c r="B1337" s="56"/>
    </row>
    <row r="1338" spans="2:2" x14ac:dyDescent="0.35">
      <c r="B1338" s="56"/>
    </row>
    <row r="1339" spans="2:2" x14ac:dyDescent="0.35">
      <c r="B1339" s="56"/>
    </row>
    <row r="1340" spans="2:2" x14ac:dyDescent="0.35">
      <c r="B1340" s="56"/>
    </row>
    <row r="1341" spans="2:2" x14ac:dyDescent="0.35">
      <c r="B1341" s="56"/>
    </row>
    <row r="1342" spans="2:2" x14ac:dyDescent="0.35">
      <c r="B1342" s="56"/>
    </row>
    <row r="1343" spans="2:2" x14ac:dyDescent="0.35">
      <c r="B1343" s="56"/>
    </row>
    <row r="1344" spans="2:2" x14ac:dyDescent="0.35">
      <c r="B1344" s="56"/>
    </row>
    <row r="1345" spans="2:2" x14ac:dyDescent="0.35">
      <c r="B1345" s="56"/>
    </row>
    <row r="1346" spans="2:2" x14ac:dyDescent="0.35">
      <c r="B1346" s="56"/>
    </row>
    <row r="1347" spans="2:2" x14ac:dyDescent="0.35">
      <c r="B1347" s="56"/>
    </row>
    <row r="1348" spans="2:2" x14ac:dyDescent="0.35">
      <c r="B1348" s="56"/>
    </row>
    <row r="1349" spans="2:2" x14ac:dyDescent="0.35">
      <c r="B1349" s="56"/>
    </row>
    <row r="1350" spans="2:2" x14ac:dyDescent="0.35">
      <c r="B1350" s="56"/>
    </row>
    <row r="1351" spans="2:2" x14ac:dyDescent="0.35">
      <c r="B1351" s="56"/>
    </row>
    <row r="1352" spans="2:2" x14ac:dyDescent="0.35">
      <c r="B1352" s="56"/>
    </row>
    <row r="1353" spans="2:2" x14ac:dyDescent="0.35">
      <c r="B1353" s="56"/>
    </row>
    <row r="1354" spans="2:2" x14ac:dyDescent="0.35">
      <c r="B1354" s="56"/>
    </row>
    <row r="1355" spans="2:2" x14ac:dyDescent="0.35">
      <c r="B1355" s="56"/>
    </row>
    <row r="1356" spans="2:2" x14ac:dyDescent="0.35">
      <c r="B1356" s="56"/>
    </row>
    <row r="1357" spans="2:2" x14ac:dyDescent="0.35">
      <c r="B1357" s="56"/>
    </row>
    <row r="1358" spans="2:2" x14ac:dyDescent="0.35">
      <c r="B1358" s="56"/>
    </row>
    <row r="1359" spans="2:2" x14ac:dyDescent="0.35">
      <c r="B1359" s="56"/>
    </row>
    <row r="1360" spans="2:2" x14ac:dyDescent="0.35">
      <c r="B1360" s="56"/>
    </row>
    <row r="1361" spans="2:2" x14ac:dyDescent="0.35">
      <c r="B1361" s="56"/>
    </row>
    <row r="1362" spans="2:2" x14ac:dyDescent="0.35">
      <c r="B1362" s="56"/>
    </row>
    <row r="1363" spans="2:2" x14ac:dyDescent="0.35">
      <c r="B1363" s="56"/>
    </row>
    <row r="1364" spans="2:2" x14ac:dyDescent="0.35">
      <c r="B1364" s="56"/>
    </row>
    <row r="1365" spans="2:2" x14ac:dyDescent="0.35">
      <c r="B1365" s="56"/>
    </row>
    <row r="1366" spans="2:2" x14ac:dyDescent="0.35">
      <c r="B1366" s="56"/>
    </row>
    <row r="1367" spans="2:2" x14ac:dyDescent="0.35">
      <c r="B1367" s="56"/>
    </row>
    <row r="1368" spans="2:2" x14ac:dyDescent="0.35">
      <c r="B1368" s="56"/>
    </row>
    <row r="1369" spans="2:2" x14ac:dyDescent="0.35">
      <c r="B1369" s="56"/>
    </row>
    <row r="1370" spans="2:2" x14ac:dyDescent="0.35">
      <c r="B1370" s="56"/>
    </row>
    <row r="1371" spans="2:2" x14ac:dyDescent="0.35">
      <c r="B1371" s="56"/>
    </row>
    <row r="1372" spans="2:2" x14ac:dyDescent="0.35">
      <c r="B1372" s="56"/>
    </row>
    <row r="1373" spans="2:2" x14ac:dyDescent="0.35">
      <c r="B1373" s="56"/>
    </row>
    <row r="1374" spans="2:2" x14ac:dyDescent="0.35">
      <c r="B1374" s="56"/>
    </row>
    <row r="1375" spans="2:2" x14ac:dyDescent="0.35">
      <c r="B1375" s="56"/>
    </row>
    <row r="1376" spans="2:2" x14ac:dyDescent="0.35">
      <c r="B1376" s="56"/>
    </row>
    <row r="1377" spans="2:2" x14ac:dyDescent="0.35">
      <c r="B1377" s="56"/>
    </row>
    <row r="1378" spans="2:2" x14ac:dyDescent="0.35">
      <c r="B1378" s="56"/>
    </row>
    <row r="1379" spans="2:2" x14ac:dyDescent="0.35">
      <c r="B1379" s="56"/>
    </row>
    <row r="1380" spans="2:2" x14ac:dyDescent="0.35">
      <c r="B1380" s="56"/>
    </row>
    <row r="1381" spans="2:2" x14ac:dyDescent="0.35">
      <c r="B1381" s="56"/>
    </row>
    <row r="1382" spans="2:2" x14ac:dyDescent="0.35">
      <c r="B1382" s="56"/>
    </row>
    <row r="1383" spans="2:2" x14ac:dyDescent="0.35">
      <c r="B1383" s="56"/>
    </row>
    <row r="1384" spans="2:2" x14ac:dyDescent="0.35">
      <c r="B1384" s="56"/>
    </row>
    <row r="1385" spans="2:2" x14ac:dyDescent="0.35">
      <c r="B1385" s="56"/>
    </row>
    <row r="1386" spans="2:2" x14ac:dyDescent="0.35">
      <c r="B1386" s="56"/>
    </row>
    <row r="1387" spans="2:2" x14ac:dyDescent="0.35">
      <c r="B1387" s="56"/>
    </row>
    <row r="1388" spans="2:2" x14ac:dyDescent="0.35">
      <c r="B1388" s="56"/>
    </row>
    <row r="1389" spans="2:2" x14ac:dyDescent="0.35">
      <c r="B1389" s="56"/>
    </row>
    <row r="1390" spans="2:2" x14ac:dyDescent="0.35">
      <c r="B1390" s="56"/>
    </row>
    <row r="1391" spans="2:2" x14ac:dyDescent="0.35">
      <c r="B1391" s="56"/>
    </row>
    <row r="1392" spans="2:2" x14ac:dyDescent="0.35">
      <c r="B1392" s="56"/>
    </row>
    <row r="1393" spans="2:2" x14ac:dyDescent="0.35">
      <c r="B1393" s="56"/>
    </row>
    <row r="1394" spans="2:2" x14ac:dyDescent="0.35">
      <c r="B1394" s="56"/>
    </row>
    <row r="1395" spans="2:2" x14ac:dyDescent="0.35">
      <c r="B1395" s="56"/>
    </row>
    <row r="1396" spans="2:2" x14ac:dyDescent="0.35">
      <c r="B1396" s="56"/>
    </row>
    <row r="1397" spans="2:2" x14ac:dyDescent="0.35">
      <c r="B1397" s="56"/>
    </row>
    <row r="1398" spans="2:2" x14ac:dyDescent="0.35">
      <c r="B1398" s="56"/>
    </row>
    <row r="1399" spans="2:2" x14ac:dyDescent="0.35">
      <c r="B1399" s="56"/>
    </row>
    <row r="1400" spans="2:2" x14ac:dyDescent="0.35">
      <c r="B1400" s="56"/>
    </row>
    <row r="1401" spans="2:2" x14ac:dyDescent="0.35">
      <c r="B1401" s="56"/>
    </row>
    <row r="1402" spans="2:2" x14ac:dyDescent="0.35">
      <c r="B1402" s="56"/>
    </row>
    <row r="1403" spans="2:2" x14ac:dyDescent="0.35">
      <c r="B1403" s="56"/>
    </row>
    <row r="1404" spans="2:2" x14ac:dyDescent="0.35">
      <c r="B1404" s="56"/>
    </row>
    <row r="1405" spans="2:2" x14ac:dyDescent="0.35">
      <c r="B1405" s="56"/>
    </row>
    <row r="1406" spans="2:2" x14ac:dyDescent="0.35">
      <c r="B1406" s="56"/>
    </row>
    <row r="1407" spans="2:2" x14ac:dyDescent="0.35">
      <c r="B1407" s="56"/>
    </row>
    <row r="1408" spans="2:2" x14ac:dyDescent="0.35">
      <c r="B1408" s="56"/>
    </row>
    <row r="1409" spans="2:2" x14ac:dyDescent="0.35">
      <c r="B1409" s="56"/>
    </row>
    <row r="1410" spans="2:2" x14ac:dyDescent="0.35">
      <c r="B1410" s="56"/>
    </row>
    <row r="1411" spans="2:2" x14ac:dyDescent="0.35">
      <c r="B1411" s="56"/>
    </row>
    <row r="1412" spans="2:2" x14ac:dyDescent="0.35">
      <c r="B1412" s="56"/>
    </row>
    <row r="1413" spans="2:2" x14ac:dyDescent="0.35">
      <c r="B1413" s="56"/>
    </row>
    <row r="1414" spans="2:2" x14ac:dyDescent="0.35">
      <c r="B1414" s="56"/>
    </row>
    <row r="1415" spans="2:2" x14ac:dyDescent="0.35">
      <c r="B1415" s="56"/>
    </row>
    <row r="1416" spans="2:2" x14ac:dyDescent="0.35">
      <c r="B1416" s="56"/>
    </row>
    <row r="1417" spans="2:2" x14ac:dyDescent="0.35">
      <c r="B1417" s="56"/>
    </row>
    <row r="1418" spans="2:2" x14ac:dyDescent="0.35">
      <c r="B1418" s="56"/>
    </row>
    <row r="1419" spans="2:2" x14ac:dyDescent="0.35">
      <c r="B1419" s="56"/>
    </row>
    <row r="1420" spans="2:2" x14ac:dyDescent="0.35">
      <c r="B1420" s="56"/>
    </row>
    <row r="1421" spans="2:2" x14ac:dyDescent="0.35">
      <c r="B1421" s="56"/>
    </row>
    <row r="1422" spans="2:2" x14ac:dyDescent="0.35">
      <c r="B1422" s="56"/>
    </row>
    <row r="1423" spans="2:2" x14ac:dyDescent="0.35">
      <c r="B1423" s="56"/>
    </row>
    <row r="1424" spans="2:2" x14ac:dyDescent="0.35">
      <c r="B1424" s="56"/>
    </row>
    <row r="1425" spans="2:2" x14ac:dyDescent="0.35">
      <c r="B1425" s="56"/>
    </row>
    <row r="1426" spans="2:2" x14ac:dyDescent="0.35">
      <c r="B1426" s="56"/>
    </row>
    <row r="1427" spans="2:2" x14ac:dyDescent="0.35">
      <c r="B1427" s="56"/>
    </row>
    <row r="1428" spans="2:2" x14ac:dyDescent="0.35">
      <c r="B1428" s="56"/>
    </row>
    <row r="1429" spans="2:2" x14ac:dyDescent="0.35">
      <c r="B1429" s="56"/>
    </row>
    <row r="1430" spans="2:2" x14ac:dyDescent="0.35">
      <c r="B1430" s="56"/>
    </row>
    <row r="1431" spans="2:2" x14ac:dyDescent="0.35">
      <c r="B1431" s="56"/>
    </row>
    <row r="1432" spans="2:2" x14ac:dyDescent="0.35">
      <c r="B1432" s="56"/>
    </row>
    <row r="1433" spans="2:2" x14ac:dyDescent="0.35">
      <c r="B1433" s="56"/>
    </row>
    <row r="1434" spans="2:2" x14ac:dyDescent="0.35">
      <c r="B1434" s="56"/>
    </row>
    <row r="1435" spans="2:2" x14ac:dyDescent="0.35">
      <c r="B1435" s="56"/>
    </row>
    <row r="1436" spans="2:2" x14ac:dyDescent="0.35">
      <c r="B1436" s="56"/>
    </row>
    <row r="1437" spans="2:2" x14ac:dyDescent="0.35">
      <c r="B1437" s="56"/>
    </row>
    <row r="1438" spans="2:2" x14ac:dyDescent="0.35">
      <c r="B1438" s="56"/>
    </row>
    <row r="1439" spans="2:2" x14ac:dyDescent="0.35">
      <c r="B1439" s="56"/>
    </row>
    <row r="1440" spans="2:2" x14ac:dyDescent="0.35">
      <c r="B1440" s="56"/>
    </row>
    <row r="1441" spans="2:2" x14ac:dyDescent="0.35">
      <c r="B1441" s="56"/>
    </row>
    <row r="1442" spans="2:2" x14ac:dyDescent="0.35">
      <c r="B1442" s="56"/>
    </row>
    <row r="1443" spans="2:2" x14ac:dyDescent="0.35">
      <c r="B1443" s="56"/>
    </row>
    <row r="1444" spans="2:2" x14ac:dyDescent="0.35">
      <c r="B1444" s="56"/>
    </row>
    <row r="1445" spans="2:2" x14ac:dyDescent="0.35">
      <c r="B1445" s="56"/>
    </row>
    <row r="1446" spans="2:2" x14ac:dyDescent="0.35">
      <c r="B1446" s="56"/>
    </row>
    <row r="1447" spans="2:2" x14ac:dyDescent="0.35">
      <c r="B1447" s="56"/>
    </row>
    <row r="1448" spans="2:2" x14ac:dyDescent="0.35">
      <c r="B1448" s="56"/>
    </row>
    <row r="1449" spans="2:2" x14ac:dyDescent="0.35">
      <c r="B1449" s="56"/>
    </row>
    <row r="1450" spans="2:2" x14ac:dyDescent="0.35">
      <c r="B1450" s="56"/>
    </row>
    <row r="1451" spans="2:2" x14ac:dyDescent="0.35">
      <c r="B1451" s="56"/>
    </row>
    <row r="1452" spans="2:2" x14ac:dyDescent="0.35">
      <c r="B1452" s="56"/>
    </row>
    <row r="1453" spans="2:2" x14ac:dyDescent="0.35">
      <c r="B1453" s="56"/>
    </row>
    <row r="1454" spans="2:2" x14ac:dyDescent="0.35">
      <c r="B1454" s="56"/>
    </row>
    <row r="1455" spans="2:2" x14ac:dyDescent="0.35">
      <c r="B1455" s="56"/>
    </row>
    <row r="1456" spans="2:2" x14ac:dyDescent="0.35">
      <c r="B1456" s="56"/>
    </row>
    <row r="1457" spans="2:2" x14ac:dyDescent="0.35">
      <c r="B1457" s="56"/>
    </row>
    <row r="1458" spans="2:2" x14ac:dyDescent="0.35">
      <c r="B1458" s="56"/>
    </row>
    <row r="1459" spans="2:2" x14ac:dyDescent="0.35">
      <c r="B1459" s="56"/>
    </row>
    <row r="1460" spans="2:2" x14ac:dyDescent="0.35">
      <c r="B1460" s="56"/>
    </row>
    <row r="1461" spans="2:2" x14ac:dyDescent="0.35">
      <c r="B1461" s="56"/>
    </row>
    <row r="1462" spans="2:2" x14ac:dyDescent="0.35">
      <c r="B1462" s="56"/>
    </row>
    <row r="1463" spans="2:2" x14ac:dyDescent="0.35">
      <c r="B1463" s="56"/>
    </row>
    <row r="1464" spans="2:2" x14ac:dyDescent="0.35">
      <c r="B1464" s="56"/>
    </row>
    <row r="1465" spans="2:2" x14ac:dyDescent="0.35">
      <c r="B1465" s="56"/>
    </row>
    <row r="1466" spans="2:2" x14ac:dyDescent="0.35">
      <c r="B1466" s="56"/>
    </row>
    <row r="1467" spans="2:2" x14ac:dyDescent="0.35">
      <c r="B1467" s="56"/>
    </row>
    <row r="1468" spans="2:2" x14ac:dyDescent="0.35">
      <c r="B1468" s="56"/>
    </row>
    <row r="1469" spans="2:2" x14ac:dyDescent="0.35">
      <c r="B1469" s="56"/>
    </row>
    <row r="1470" spans="2:2" x14ac:dyDescent="0.35">
      <c r="B1470" s="56"/>
    </row>
    <row r="1471" spans="2:2" x14ac:dyDescent="0.35">
      <c r="B1471" s="56"/>
    </row>
    <row r="1472" spans="2:2" x14ac:dyDescent="0.35">
      <c r="B1472" s="56"/>
    </row>
    <row r="1473" spans="2:2" x14ac:dyDescent="0.35">
      <c r="B1473" s="56"/>
    </row>
    <row r="1474" spans="2:2" x14ac:dyDescent="0.35">
      <c r="B1474" s="56"/>
    </row>
    <row r="1475" spans="2:2" x14ac:dyDescent="0.35">
      <c r="B1475" s="56"/>
    </row>
    <row r="1476" spans="2:2" x14ac:dyDescent="0.35">
      <c r="B1476" s="56"/>
    </row>
    <row r="1477" spans="2:2" x14ac:dyDescent="0.35">
      <c r="B1477" s="56"/>
    </row>
    <row r="1478" spans="2:2" x14ac:dyDescent="0.35">
      <c r="B1478" s="56"/>
    </row>
    <row r="1479" spans="2:2" x14ac:dyDescent="0.35">
      <c r="B1479" s="56"/>
    </row>
    <row r="1480" spans="2:2" x14ac:dyDescent="0.35">
      <c r="B1480" s="56"/>
    </row>
    <row r="1481" spans="2:2" x14ac:dyDescent="0.35">
      <c r="B1481" s="56"/>
    </row>
    <row r="1482" spans="2:2" x14ac:dyDescent="0.35">
      <c r="B1482" s="56"/>
    </row>
    <row r="1483" spans="2:2" x14ac:dyDescent="0.35">
      <c r="B1483" s="56"/>
    </row>
    <row r="1484" spans="2:2" x14ac:dyDescent="0.35">
      <c r="B1484" s="56"/>
    </row>
    <row r="1485" spans="2:2" x14ac:dyDescent="0.35">
      <c r="B1485" s="56"/>
    </row>
    <row r="1486" spans="2:2" x14ac:dyDescent="0.35">
      <c r="B1486" s="56"/>
    </row>
    <row r="1487" spans="2:2" x14ac:dyDescent="0.35">
      <c r="B1487" s="56"/>
    </row>
    <row r="1488" spans="2:2" x14ac:dyDescent="0.35">
      <c r="B1488" s="56"/>
    </row>
    <row r="1489" spans="2:2" x14ac:dyDescent="0.35">
      <c r="B1489" s="56"/>
    </row>
    <row r="1490" spans="2:2" x14ac:dyDescent="0.35">
      <c r="B1490" s="56"/>
    </row>
    <row r="1491" spans="2:2" x14ac:dyDescent="0.35">
      <c r="B1491" s="56"/>
    </row>
    <row r="1492" spans="2:2" x14ac:dyDescent="0.35">
      <c r="B1492" s="56"/>
    </row>
    <row r="1493" spans="2:2" x14ac:dyDescent="0.35">
      <c r="B1493" s="56"/>
    </row>
  </sheetData>
  <pageMargins left="0.7" right="0.7" top="0.75" bottom="0.75" header="0.3" footer="0.3"/>
  <headerFooter>
    <oddFooter>&amp;C_x000D_&amp;1#&amp;"Century Gothic"&amp;7&amp;K7F7F7F BUSINESS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C2BE-256A-41EB-BB3E-AE243E1BA9B2}">
  <sheetPr>
    <tabColor theme="8" tint="0.79998168889431442"/>
  </sheetPr>
  <dimension ref="A4:H33"/>
  <sheetViews>
    <sheetView topLeftCell="A4" zoomScaleNormal="100" workbookViewId="0">
      <selection activeCell="M26" sqref="M26"/>
    </sheetView>
  </sheetViews>
  <sheetFormatPr defaultRowHeight="14.5" x14ac:dyDescent="0.35"/>
  <sheetData>
    <row r="4" spans="1:5" x14ac:dyDescent="0.35">
      <c r="A4" s="59"/>
      <c r="B4" s="59" t="s">
        <v>3</v>
      </c>
      <c r="C4" s="59" t="s">
        <v>7</v>
      </c>
    </row>
    <row r="5" spans="1:5" x14ac:dyDescent="0.35">
      <c r="A5" s="110" t="s">
        <v>39</v>
      </c>
      <c r="B5" s="111">
        <v>0.7</v>
      </c>
      <c r="C5" s="111">
        <v>0.7</v>
      </c>
    </row>
    <row r="7" spans="1:5" x14ac:dyDescent="0.35">
      <c r="D7" s="53"/>
      <c r="E7" s="53"/>
    </row>
    <row r="8" spans="1:5" x14ac:dyDescent="0.35">
      <c r="D8" s="53"/>
      <c r="E8" s="53"/>
    </row>
    <row r="32" spans="4:8" x14ac:dyDescent="0.35">
      <c r="D32" s="54"/>
      <c r="E32" s="54"/>
      <c r="F32" s="54"/>
      <c r="G32" s="54"/>
      <c r="H32" s="54"/>
    </row>
    <row r="33" spans="4:8" x14ac:dyDescent="0.35">
      <c r="D33" s="54"/>
      <c r="E33" s="54"/>
      <c r="F33" s="54"/>
      <c r="G33" s="54"/>
      <c r="H33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8db9c-bb18-4bed-8851-b5721f14e6b4">
      <Terms xmlns="http://schemas.microsoft.com/office/infopath/2007/PartnerControls"/>
    </lcf76f155ced4ddcb4097134ff3c332f>
    <TaxCatchAll xmlns="facbff88-6fe3-477c-bd78-371714a63d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6092BDB0EB54683F161AC1502A92A" ma:contentTypeVersion="15" ma:contentTypeDescription="Create a new document." ma:contentTypeScope="" ma:versionID="573d424dd1e19490fac3388276302f64">
  <xsd:schema xmlns:xsd="http://www.w3.org/2001/XMLSchema" xmlns:xs="http://www.w3.org/2001/XMLSchema" xmlns:p="http://schemas.microsoft.com/office/2006/metadata/properties" xmlns:ns2="d668db9c-bb18-4bed-8851-b5721f14e6b4" xmlns:ns3="facbff88-6fe3-477c-bd78-371714a63d39" targetNamespace="http://schemas.microsoft.com/office/2006/metadata/properties" ma:root="true" ma:fieldsID="4b8a887423ab20ccf81c13febc9a4956" ns2:_="" ns3:_="">
    <xsd:import namespace="d668db9c-bb18-4bed-8851-b5721f14e6b4"/>
    <xsd:import namespace="facbff88-6fe3-477c-bd78-371714a63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8db9c-bb18-4bed-8851-b5721f14e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e67b6b-74cb-4963-8df3-8bbebf532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ff88-6fe3-477c-bd78-371714a63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a79716-25b4-414f-9205-0a0877a8c924}" ma:internalName="TaxCatchAll" ma:showField="CatchAllData" ma:web="facbff88-6fe3-477c-bd78-371714a63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81A5C2-C474-4B29-8EDE-1878B9522365}">
  <ds:schemaRefs>
    <ds:schemaRef ds:uri="http://schemas.microsoft.com/office/2006/metadata/properties"/>
    <ds:schemaRef ds:uri="http://schemas.microsoft.com/office/infopath/2007/PartnerControls"/>
    <ds:schemaRef ds:uri="d668db9c-bb18-4bed-8851-b5721f14e6b4"/>
    <ds:schemaRef ds:uri="facbff88-6fe3-477c-bd78-371714a63d39"/>
  </ds:schemaRefs>
</ds:datastoreItem>
</file>

<file path=customXml/itemProps2.xml><?xml version="1.0" encoding="utf-8"?>
<ds:datastoreItem xmlns:ds="http://schemas.openxmlformats.org/officeDocument/2006/customXml" ds:itemID="{2A136991-53BF-46BC-8E01-F17AA70F15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080BC7-F739-4DD1-94AF-61955092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8db9c-bb18-4bed-8851-b5721f14e6b4"/>
    <ds:schemaRef ds:uri="facbff88-6fe3-477c-bd78-371714a63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Targets and Incentive Rates</vt:lpstr>
      <vt:lpstr>Planned Outages</vt:lpstr>
      <vt:lpstr>Unplanned Outages</vt:lpstr>
      <vt:lpstr>New Connections</vt:lpstr>
      <vt:lpstr>First contact resolution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2020-01-29T22:25:07Z</dcterms:created>
  <dcterms:modified xsi:type="dcterms:W3CDTF">2025-01-30T23:49:27Z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0x0101000B26092BDB0EB54683F161AC1502A92A</vt:lpwstr>
  </property>
  <property fmtid="{D5CDD505-2E9C-101B-9397-08002B2CF9AE}" pid="3" name="MediaServiceImageTags">
    <vt:lpwstr/>
  </property>
</Properties>
</file>