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nlineeportal.sharepoint.com/sites/Teams_EDPR2026-2031/Shared Documents/General/4000 Submissions/4040 - Initial Proposal/4040.8.2 Final attachments for submission/"/>
    </mc:Choice>
  </mc:AlternateContent>
  <xr:revisionPtr revIDLastSave="0" documentId="8_{7441DD26-188C-4069-A845-16133513C536}" xr6:coauthVersionLast="47" xr6:coauthVersionMax="47" xr10:uidLastSave="{00000000-0000-0000-0000-000000000000}"/>
  <bookViews>
    <workbookView xWindow="28680" yWindow="-120" windowWidth="29040" windowHeight="15840" xr2:uid="{7A3CF875-DD68-424D-81AB-DB1888B81624}"/>
  </bookViews>
  <sheets>
    <sheet name="Cover Page" sheetId="5" r:id="rId1"/>
    <sheet name="Outcomes" sheetId="6" r:id="rId2"/>
    <sheet name="Inputs" sheetId="2" r:id="rId3"/>
    <sheet name="Annual Preformance Data" sheetId="4" r:id="rId4"/>
    <sheet name="Historic Data" sheetId="3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3" i="3" l="1"/>
  <c r="Z10" i="4" l="1"/>
  <c r="D17" i="4"/>
  <c r="E10" i="4" s="1"/>
  <c r="R17" i="4"/>
  <c r="K17" i="4"/>
  <c r="L10" i="4" s="1"/>
  <c r="D34" i="4"/>
  <c r="E27" i="4" s="1"/>
  <c r="E6" i="6" s="1"/>
  <c r="Y34" i="4"/>
  <c r="Z27" i="4" s="1"/>
  <c r="E9" i="6" s="1"/>
  <c r="Y51" i="4"/>
  <c r="R51" i="4"/>
  <c r="K51" i="4"/>
  <c r="L44" i="4" s="1"/>
  <c r="D51" i="4"/>
  <c r="E44" i="4" s="1"/>
  <c r="F6" i="6" s="1"/>
  <c r="D67" i="4"/>
  <c r="E60" i="4" s="1"/>
  <c r="K67" i="4"/>
  <c r="L60" i="4" s="1"/>
  <c r="R67" i="4"/>
  <c r="S60" i="4" s="1"/>
  <c r="Y67" i="4"/>
  <c r="Z60" i="4" s="1"/>
  <c r="Y83" i="4"/>
  <c r="Z76" i="4" s="1"/>
  <c r="R83" i="4"/>
  <c r="S76" i="4" s="1"/>
  <c r="K83" i="4"/>
  <c r="L76" i="4" s="1"/>
  <c r="D83" i="4"/>
  <c r="E76" i="4" s="1"/>
  <c r="Z44" i="4"/>
  <c r="S44" i="4"/>
  <c r="S10" i="4"/>
  <c r="R34" i="4"/>
  <c r="S27" i="4" s="1"/>
  <c r="E8" i="6" s="1"/>
  <c r="K34" i="4"/>
  <c r="L27" i="4" s="1"/>
  <c r="H46" i="2" l="1"/>
  <c r="H45" i="2"/>
  <c r="H44" i="2"/>
  <c r="H43" i="2"/>
  <c r="H9" i="6" l="1"/>
  <c r="H8" i="6"/>
  <c r="H7" i="6"/>
  <c r="H6" i="6"/>
  <c r="G9" i="6"/>
  <c r="G8" i="6"/>
  <c r="G7" i="6"/>
  <c r="G6" i="6"/>
  <c r="F7" i="6"/>
  <c r="F8" i="6"/>
  <c r="F9" i="6"/>
  <c r="E7" i="6"/>
  <c r="D8" i="6"/>
  <c r="D6" i="6"/>
  <c r="D7" i="6"/>
  <c r="D9" i="6"/>
  <c r="N21" i="2"/>
  <c r="I43" i="3"/>
  <c r="J20" i="2" s="1"/>
  <c r="C8" i="6" s="1"/>
  <c r="G43" i="3"/>
  <c r="K19" i="2" s="1"/>
  <c r="E43" i="3"/>
  <c r="M18" i="2" s="1"/>
  <c r="I8" i="6" l="1"/>
  <c r="K8" i="6"/>
  <c r="M8" i="6"/>
  <c r="J8" i="6"/>
  <c r="L8" i="6"/>
  <c r="L18" i="2"/>
  <c r="L20" i="2"/>
  <c r="N20" i="2"/>
  <c r="M20" i="2"/>
  <c r="K18" i="2"/>
  <c r="J19" i="2"/>
  <c r="C7" i="6" s="1"/>
  <c r="K7" i="6" s="1"/>
  <c r="N19" i="2"/>
  <c r="K20" i="2"/>
  <c r="M19" i="2"/>
  <c r="J18" i="2"/>
  <c r="C6" i="6" s="1"/>
  <c r="M6" i="6" s="1"/>
  <c r="L19" i="2"/>
  <c r="N18" i="2"/>
  <c r="J21" i="2"/>
  <c r="C9" i="6" s="1"/>
  <c r="L21" i="2"/>
  <c r="M21" i="2"/>
  <c r="K21" i="2"/>
  <c r="K6" i="6" l="1"/>
  <c r="I9" i="6"/>
  <c r="J9" i="6"/>
  <c r="I6" i="6"/>
  <c r="K9" i="6"/>
  <c r="J6" i="6"/>
  <c r="I7" i="6"/>
  <c r="L9" i="6"/>
  <c r="L7" i="6"/>
  <c r="L6" i="6"/>
  <c r="L11" i="6" s="1"/>
  <c r="L13" i="6" s="1"/>
  <c r="L15" i="6" s="1"/>
  <c r="M7" i="6"/>
  <c r="M11" i="6" s="1"/>
  <c r="M13" i="6" s="1"/>
  <c r="M15" i="6" s="1"/>
  <c r="K11" i="6"/>
  <c r="K13" i="6" s="1"/>
  <c r="K15" i="6" s="1"/>
  <c r="M9" i="6"/>
  <c r="J7" i="6"/>
  <c r="J11" i="6" s="1"/>
  <c r="J13" i="6" s="1"/>
  <c r="J15" i="6" s="1"/>
  <c r="I11" i="6" l="1"/>
  <c r="I13" i="6" s="1"/>
  <c r="I15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tc={F03B349B-0039-4C2C-86BE-EDC6BCA048CD}</author>
  </authors>
  <commentList>
    <comment ref="D5" authorId="0" shapeId="0" xr:uid="{F03B349B-0039-4C2C-86BE-EDC6BCA048C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Added last year's results as a test to make sure formulas worked 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tc={623A8863-928E-493A-8D9F-BF4113993342}</author>
  </authors>
  <commentList>
    <comment ref="H25" authorId="0" shapeId="0" xr:uid="{623A8863-928E-493A-8D9F-BF4113993342}">
      <text>
        <t>[Threaded comment]
Your version of Excel allows you to read this threaded comment; however, any edits to it will get removed if the file is opened in a newer version of Excel. Learn more: https://go.microsoft.com/fwlink/?linkid=870924
Comment:
    @Chloe Finn  Can you please review?  It's not intuitive why the minimum has a value that is greater than the maximum?</t>
      </text>
    </comment>
  </commentList>
</comments>
</file>

<file path=xl/sharedStrings.xml><?xml version="1.0" encoding="utf-8"?>
<sst xmlns="http://schemas.openxmlformats.org/spreadsheetml/2006/main" count="338" uniqueCount="106">
  <si>
    <t>Metric</t>
  </si>
  <si>
    <t xml:space="preserve">Minutes </t>
  </si>
  <si>
    <t>Precentage</t>
  </si>
  <si>
    <t>CSAT Score</t>
  </si>
  <si>
    <t>Customer Service Incentive Scheme</t>
  </si>
  <si>
    <t>Revenue at risk - overall</t>
  </si>
  <si>
    <t>REV_max</t>
  </si>
  <si>
    <t>REV_min</t>
  </si>
  <si>
    <t>Jemena</t>
  </si>
  <si>
    <t xml:space="preserve">Proposed input data </t>
  </si>
  <si>
    <t>Annual smoothed revenue requirement</t>
  </si>
  <si>
    <t>2026/27</t>
  </si>
  <si>
    <t>2027/28</t>
  </si>
  <si>
    <t>2028/29</t>
  </si>
  <si>
    <t>2029/30</t>
  </si>
  <si>
    <t>2030/31</t>
  </si>
  <si>
    <t xml:space="preserve">CPI </t>
  </si>
  <si>
    <t xml:space="preserve">Baseline for preformance metrics </t>
  </si>
  <si>
    <t xml:space="preserve">SMS Outage Notification </t>
  </si>
  <si>
    <t xml:space="preserve">Telephone Answering </t>
  </si>
  <si>
    <t xml:space="preserve">Planned Outage Satisfaction </t>
  </si>
  <si>
    <t xml:space="preserve">Connections Satisfaction </t>
  </si>
  <si>
    <t>Minutes</t>
  </si>
  <si>
    <t xml:space="preserve">Revenue Required </t>
  </si>
  <si>
    <t xml:space="preserve">Revenue at Risk </t>
  </si>
  <si>
    <t xml:space="preserve">Historic Preformance Data </t>
  </si>
  <si>
    <t>Q1 2019</t>
  </si>
  <si>
    <t>Q1 2020</t>
  </si>
  <si>
    <t>Q1 2021</t>
  </si>
  <si>
    <t>Q1 2022</t>
  </si>
  <si>
    <t>Q1 2023</t>
  </si>
  <si>
    <t>Q1 2024</t>
  </si>
  <si>
    <t>Q2 2019</t>
  </si>
  <si>
    <t>Q3 2019</t>
  </si>
  <si>
    <t>Q4 2019</t>
  </si>
  <si>
    <t>Q2 2020</t>
  </si>
  <si>
    <t>Q3 2020</t>
  </si>
  <si>
    <t>Q4 2020</t>
  </si>
  <si>
    <t>Q2 2021</t>
  </si>
  <si>
    <t>Q3 2021</t>
  </si>
  <si>
    <t>Q4 2021</t>
  </si>
  <si>
    <t>Q2 2022</t>
  </si>
  <si>
    <t>Q3 2022</t>
  </si>
  <si>
    <t>Q4 2022</t>
  </si>
  <si>
    <t>Q2 2023</t>
  </si>
  <si>
    <t>Q3 2023</t>
  </si>
  <si>
    <t>Q4 2023</t>
  </si>
  <si>
    <t>Unit</t>
  </si>
  <si>
    <t>Source</t>
  </si>
  <si>
    <t xml:space="preserve">Average </t>
  </si>
  <si>
    <t>Seconds</t>
  </si>
  <si>
    <t xml:space="preserve"> Preformance Reporting Data </t>
  </si>
  <si>
    <t xml:space="preserve">Average Score </t>
  </si>
  <si>
    <t>Quarter</t>
  </si>
  <si>
    <t xml:space="preserve">Number of Responses </t>
  </si>
  <si>
    <t xml:space="preserve">Score </t>
  </si>
  <si>
    <t>Q1</t>
  </si>
  <si>
    <t>Q2</t>
  </si>
  <si>
    <t>Q3</t>
  </si>
  <si>
    <t>Q4</t>
  </si>
  <si>
    <t xml:space="preserve">SMS </t>
  </si>
  <si>
    <t>PO</t>
  </si>
  <si>
    <t>CON</t>
  </si>
  <si>
    <t>TA</t>
  </si>
  <si>
    <t>2025/26</t>
  </si>
  <si>
    <t>2024/25</t>
  </si>
  <si>
    <t>Limit</t>
  </si>
  <si>
    <t xml:space="preserve">Potential Minimum </t>
  </si>
  <si>
    <t>Potential Maximum</t>
  </si>
  <si>
    <t xml:space="preserve">M$ nominal </t>
  </si>
  <si>
    <t>Results</t>
  </si>
  <si>
    <t xml:space="preserve">Metric </t>
  </si>
  <si>
    <t>SMS</t>
  </si>
  <si>
    <t>Target</t>
  </si>
  <si>
    <t>Year 1</t>
  </si>
  <si>
    <t>Year 2</t>
  </si>
  <si>
    <t>Year 3</t>
  </si>
  <si>
    <t>Year 5</t>
  </si>
  <si>
    <t>Preformance - Year 1</t>
  </si>
  <si>
    <t>Preformance - Year 2</t>
  </si>
  <si>
    <t>Preformance - Year 3</t>
  </si>
  <si>
    <t>Preformance - Year 4</t>
  </si>
  <si>
    <t>Outcome - Year 1</t>
  </si>
  <si>
    <t>Preformance - Year 5</t>
  </si>
  <si>
    <t>Year 4</t>
  </si>
  <si>
    <t>Outcome - Year 2</t>
  </si>
  <si>
    <t>Outcome - Year 3</t>
  </si>
  <si>
    <t>Outcome - Year 4</t>
  </si>
  <si>
    <t>Outcome - Year 5</t>
  </si>
  <si>
    <t>Q2 2024</t>
  </si>
  <si>
    <t>Q3 2024</t>
  </si>
  <si>
    <t>Q4 2024</t>
  </si>
  <si>
    <t>Q1 2025</t>
  </si>
  <si>
    <t xml:space="preserve">Q2 2025 </t>
  </si>
  <si>
    <t xml:space="preserve">Sum of H-Factors </t>
  </si>
  <si>
    <t xml:space="preserve">Sum of H-Factor with cap applied </t>
  </si>
  <si>
    <t>Revenue Impact</t>
  </si>
  <si>
    <t>Incentive Rate (H Factors)</t>
  </si>
  <si>
    <t xml:space="preserve">$ nominal </t>
  </si>
  <si>
    <t>negative value as a reduction in time is considered to be an improvement in preformance</t>
  </si>
  <si>
    <t xml:space="preserve">to be updated with actual revenue during yearly submission process </t>
  </si>
  <si>
    <t>Raw Score</t>
  </si>
  <si>
    <t>Total</t>
  </si>
  <si>
    <t xml:space="preserve"> </t>
  </si>
  <si>
    <t>zero is the minimum here as a reduction in time is considered to be an improvement in preformance</t>
  </si>
  <si>
    <t>data to be updated at revised proposal stage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</si>
</sst>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0.0000%"/>
    <numFmt numFmtId="166" formatCode="0.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8"/>
      <name val="Calibri"/>
      <family val="2"/>
      <scheme val="minor"/>
    </font>
    <font>
      <sz val="10"/>
      <color rgb="FF002060"/>
      <name val="Calibri"/>
      <family val="2"/>
      <scheme val="minor"/>
    </font>
    <font>
      <i/>
      <sz val="10"/>
      <color rgb="FF002060"/>
      <name val="Calibri"/>
      <family val="2"/>
      <scheme val="minor"/>
    </font>
    <font>
      <b/>
      <i/>
      <sz val="10"/>
      <color rgb="FF00206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5"/>
      </patternFill>
    </fill>
    <fill>
      <patternFill patternType="solid">
        <fgColor indexed="49"/>
      </patternFill>
    </fill>
    <fill>
      <patternFill patternType="solid">
        <fgColor rgb="FF026CB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</fills>
  <borders count="4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/>
      <top/>
      <bottom/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/>
      <top/>
      <bottom style="thin">
        <color rgb="FF002060"/>
      </bottom>
      <diagonal/>
    </border>
    <border>
      <left/>
      <right/>
      <top/>
      <bottom style="thin">
        <color rgb="FF002060"/>
      </bottom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 style="thin">
        <color indexed="64"/>
      </left>
      <right/>
      <top style="thin">
        <color indexed="64"/>
      </top>
      <bottom style="thin">
        <color rgb="FF002060"/>
      </bottom>
      <diagonal/>
    </border>
    <border>
      <left/>
      <right style="thin">
        <color indexed="64"/>
      </right>
      <top style="thin">
        <color indexed="64"/>
      </top>
      <bottom style="thin">
        <color rgb="FF00206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206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6" fillId="4" borderId="1" applyNumberFormat="0" applyProtection="0">
      <alignment horizontal="left" vertical="center" indent="1"/>
    </xf>
    <xf numFmtId="4" fontId="6" fillId="4" borderId="1" applyNumberFormat="0" applyProtection="0">
      <alignment horizontal="left" vertical="center" indent="1"/>
    </xf>
    <xf numFmtId="4" fontId="6" fillId="4" borderId="1" applyNumberFormat="0" applyProtection="0">
      <alignment horizontal="left" vertical="center" indent="1"/>
    </xf>
    <xf numFmtId="0" fontId="1" fillId="0" borderId="0"/>
    <xf numFmtId="44" fontId="1" fillId="0" borderId="0" applyFont="0" applyFill="0" applyBorder="0" applyAlignment="0" applyProtection="0"/>
  </cellStyleXfs>
  <cellXfs count="140">
    <xf numFmtId="0" fontId="0" fillId="0" borderId="0" xfId="0"/>
    <xf numFmtId="0" fontId="0" fillId="2" borderId="0" xfId="0" applyFill="1"/>
    <xf numFmtId="0" fontId="5" fillId="2" borderId="0" xfId="3" applyFont="1" applyFill="1"/>
    <xf numFmtId="0" fontId="3" fillId="5" borderId="0" xfId="3" applyFont="1" applyFill="1"/>
    <xf numFmtId="0" fontId="4" fillId="5" borderId="0" xfId="3" applyFont="1" applyFill="1"/>
    <xf numFmtId="0" fontId="8" fillId="2" borderId="0" xfId="3" applyFont="1" applyFill="1" applyProtection="1">
      <protection locked="0"/>
    </xf>
    <xf numFmtId="0" fontId="9" fillId="2" borderId="0" xfId="3" applyFont="1" applyFill="1"/>
    <xf numFmtId="164" fontId="3" fillId="2" borderId="2" xfId="5" applyNumberFormat="1" applyFont="1" applyFill="1" applyBorder="1"/>
    <xf numFmtId="164" fontId="3" fillId="2" borderId="0" xfId="5" applyNumberFormat="1" applyFont="1" applyFill="1"/>
    <xf numFmtId="0" fontId="0" fillId="5" borderId="0" xfId="0" applyFill="1"/>
    <xf numFmtId="0" fontId="5" fillId="6" borderId="0" xfId="3" applyFont="1" applyFill="1"/>
    <xf numFmtId="0" fontId="12" fillId="6" borderId="0" xfId="3" applyFont="1" applyFill="1" applyAlignment="1">
      <alignment horizontal="center"/>
    </xf>
    <xf numFmtId="0" fontId="5" fillId="6" borderId="0" xfId="0" applyFont="1" applyFill="1"/>
    <xf numFmtId="0" fontId="12" fillId="2" borderId="8" xfId="3" applyFont="1" applyFill="1" applyBorder="1"/>
    <xf numFmtId="0" fontId="7" fillId="2" borderId="0" xfId="3" applyFont="1" applyFill="1" applyBorder="1" applyAlignment="1">
      <alignment horizontal="center"/>
    </xf>
    <xf numFmtId="0" fontId="12" fillId="2" borderId="0" xfId="3" applyFont="1" applyFill="1" applyBorder="1" applyAlignment="1">
      <alignment horizontal="center"/>
    </xf>
    <xf numFmtId="0" fontId="7" fillId="2" borderId="0" xfId="3" applyFont="1" applyFill="1" applyProtection="1">
      <protection locked="0"/>
    </xf>
    <xf numFmtId="10" fontId="8" fillId="2" borderId="0" xfId="0" applyNumberFormat="1" applyFont="1" applyFill="1" applyBorder="1"/>
    <xf numFmtId="10" fontId="8" fillId="2" borderId="0" xfId="1" applyNumberFormat="1" applyFont="1" applyFill="1"/>
    <xf numFmtId="0" fontId="3" fillId="2" borderId="0" xfId="0" applyFont="1" applyFill="1"/>
    <xf numFmtId="0" fontId="12" fillId="6" borderId="0" xfId="0" applyFont="1" applyFill="1" applyAlignment="1">
      <alignment horizontal="center"/>
    </xf>
    <xf numFmtId="0" fontId="3" fillId="2" borderId="6" xfId="0" applyFont="1" applyFill="1" applyBorder="1"/>
    <xf numFmtId="0" fontId="3" fillId="6" borderId="0" xfId="0" applyFont="1" applyFill="1"/>
    <xf numFmtId="0" fontId="3" fillId="2" borderId="22" xfId="0" applyFont="1" applyFill="1" applyBorder="1"/>
    <xf numFmtId="0" fontId="3" fillId="2" borderId="23" xfId="0" applyFont="1" applyFill="1" applyBorder="1"/>
    <xf numFmtId="0" fontId="3" fillId="2" borderId="24" xfId="0" applyFont="1" applyFill="1" applyBorder="1"/>
    <xf numFmtId="0" fontId="3" fillId="2" borderId="17" xfId="0" applyFont="1" applyFill="1" applyBorder="1"/>
    <xf numFmtId="0" fontId="3" fillId="2" borderId="0" xfId="0" applyFont="1" applyFill="1" applyBorder="1"/>
    <xf numFmtId="0" fontId="7" fillId="2" borderId="0" xfId="0" applyFont="1" applyFill="1" applyBorder="1" applyAlignment="1">
      <alignment horizontal="center"/>
    </xf>
    <xf numFmtId="0" fontId="3" fillId="2" borderId="5" xfId="0" applyFont="1" applyFill="1" applyBorder="1"/>
    <xf numFmtId="0" fontId="5" fillId="6" borderId="0" xfId="0" applyFont="1" applyFill="1" applyBorder="1"/>
    <xf numFmtId="0" fontId="3" fillId="6" borderId="0" xfId="0" applyFont="1" applyFill="1" applyBorder="1"/>
    <xf numFmtId="0" fontId="8" fillId="2" borderId="15" xfId="0" applyFont="1" applyFill="1" applyBorder="1" applyAlignment="1">
      <alignment horizontal="center" wrapText="1"/>
    </xf>
    <xf numFmtId="0" fontId="8" fillId="2" borderId="21" xfId="0" applyFont="1" applyFill="1" applyBorder="1" applyAlignment="1">
      <alignment horizontal="center" wrapText="1"/>
    </xf>
    <xf numFmtId="0" fontId="8" fillId="2" borderId="16" xfId="0" applyFont="1" applyFill="1" applyBorder="1" applyAlignment="1">
      <alignment horizontal="center" wrapText="1"/>
    </xf>
    <xf numFmtId="0" fontId="8" fillId="7" borderId="17" xfId="0" applyFont="1" applyFill="1" applyBorder="1" applyAlignment="1">
      <alignment horizontal="center" wrapText="1"/>
    </xf>
    <xf numFmtId="0" fontId="8" fillId="7" borderId="4" xfId="0" applyFont="1" applyFill="1" applyBorder="1" applyAlignment="1">
      <alignment horizontal="center" wrapText="1"/>
    </xf>
    <xf numFmtId="0" fontId="8" fillId="7" borderId="5" xfId="0" applyFont="1" applyFill="1" applyBorder="1" applyAlignment="1">
      <alignment horizontal="center" wrapText="1"/>
    </xf>
    <xf numFmtId="0" fontId="8" fillId="7" borderId="18" xfId="0" applyFont="1" applyFill="1" applyBorder="1" applyAlignment="1">
      <alignment horizontal="center" wrapText="1"/>
    </xf>
    <xf numFmtId="0" fontId="8" fillId="7" borderId="3" xfId="0" applyFont="1" applyFill="1" applyBorder="1" applyAlignment="1">
      <alignment horizontal="center" wrapText="1"/>
    </xf>
    <xf numFmtId="0" fontId="8" fillId="7" borderId="20" xfId="0" applyFont="1" applyFill="1" applyBorder="1" applyAlignment="1">
      <alignment horizontal="center" wrapText="1"/>
    </xf>
    <xf numFmtId="0" fontId="3" fillId="0" borderId="17" xfId="0" applyFont="1" applyBorder="1"/>
    <xf numFmtId="0" fontId="3" fillId="2" borderId="18" xfId="0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0" fontId="12" fillId="2" borderId="0" xfId="0" applyFont="1" applyFill="1"/>
    <xf numFmtId="0" fontId="14" fillId="2" borderId="7" xfId="0" applyFont="1" applyFill="1" applyBorder="1"/>
    <xf numFmtId="0" fontId="14" fillId="2" borderId="8" xfId="0" applyFont="1" applyFill="1" applyBorder="1"/>
    <xf numFmtId="0" fontId="14" fillId="2" borderId="9" xfId="0" applyFont="1" applyFill="1" applyBorder="1"/>
    <xf numFmtId="0" fontId="14" fillId="2" borderId="10" xfId="0" applyFont="1" applyFill="1" applyBorder="1"/>
    <xf numFmtId="0" fontId="12" fillId="2" borderId="0" xfId="0" applyFont="1" applyFill="1" applyBorder="1"/>
    <xf numFmtId="0" fontId="14" fillId="2" borderId="0" xfId="0" applyFont="1" applyFill="1" applyBorder="1"/>
    <xf numFmtId="0" fontId="8" fillId="0" borderId="0" xfId="0" applyFont="1" applyBorder="1" applyAlignment="1">
      <alignment horizontal="center"/>
    </xf>
    <xf numFmtId="0" fontId="14" fillId="2" borderId="11" xfId="0" applyFont="1" applyFill="1" applyBorder="1"/>
    <xf numFmtId="0" fontId="10" fillId="2" borderId="0" xfId="0" applyFont="1" applyFill="1" applyBorder="1" applyAlignment="1">
      <alignment horizontal="center"/>
    </xf>
    <xf numFmtId="0" fontId="12" fillId="2" borderId="13" xfId="0" applyFont="1" applyFill="1" applyBorder="1"/>
    <xf numFmtId="0" fontId="14" fillId="2" borderId="13" xfId="0" applyFont="1" applyFill="1" applyBorder="1"/>
    <xf numFmtId="0" fontId="8" fillId="2" borderId="0" xfId="0" applyFont="1" applyFill="1" applyBorder="1"/>
    <xf numFmtId="0" fontId="3" fillId="6" borderId="0" xfId="2" applyFont="1" applyFill="1"/>
    <xf numFmtId="0" fontId="14" fillId="6" borderId="0" xfId="0" applyFont="1" applyFill="1" applyBorder="1"/>
    <xf numFmtId="0" fontId="8" fillId="2" borderId="0" xfId="0" applyFont="1" applyFill="1" applyBorder="1" applyAlignment="1">
      <alignment horizontal="center"/>
    </xf>
    <xf numFmtId="2" fontId="7" fillId="2" borderId="0" xfId="0" applyNumberFormat="1" applyFont="1" applyFill="1" applyBorder="1" applyAlignment="1">
      <alignment horizontal="center"/>
    </xf>
    <xf numFmtId="0" fontId="14" fillId="2" borderId="12" xfId="0" applyFont="1" applyFill="1" applyBorder="1"/>
    <xf numFmtId="0" fontId="14" fillId="2" borderId="14" xfId="0" applyFont="1" applyFill="1" applyBorder="1"/>
    <xf numFmtId="0" fontId="3" fillId="2" borderId="6" xfId="3" applyFont="1" applyFill="1" applyBorder="1" applyAlignment="1">
      <alignment horizontal="center"/>
    </xf>
    <xf numFmtId="0" fontId="9" fillId="6" borderId="0" xfId="3" applyFont="1" applyFill="1"/>
    <xf numFmtId="0" fontId="11" fillId="6" borderId="0" xfId="0" applyFont="1" applyFill="1" applyAlignment="1">
      <alignment horizontal="center"/>
    </xf>
    <xf numFmtId="2" fontId="3" fillId="2" borderId="6" xfId="1" applyNumberFormat="1" applyFont="1" applyFill="1" applyBorder="1" applyAlignment="1">
      <alignment horizontal="center"/>
    </xf>
    <xf numFmtId="9" fontId="3" fillId="2" borderId="6" xfId="1" applyFont="1" applyFill="1" applyBorder="1" applyAlignment="1">
      <alignment horizontal="center"/>
    </xf>
    <xf numFmtId="2" fontId="3" fillId="2" borderId="6" xfId="3" applyNumberFormat="1" applyFont="1" applyFill="1" applyBorder="1" applyAlignment="1">
      <alignment horizontal="center"/>
    </xf>
    <xf numFmtId="0" fontId="7" fillId="2" borderId="0" xfId="3" applyFont="1" applyFill="1"/>
    <xf numFmtId="0" fontId="3" fillId="5" borderId="0" xfId="0" applyFont="1" applyFill="1"/>
    <xf numFmtId="0" fontId="0" fillId="2" borderId="0" xfId="0" applyFill="1" applyBorder="1"/>
    <xf numFmtId="0" fontId="3" fillId="2" borderId="0" xfId="0" applyFont="1" applyFill="1" applyBorder="1" applyAlignment="1">
      <alignment horizontal="center"/>
    </xf>
    <xf numFmtId="10" fontId="14" fillId="6" borderId="0" xfId="0" applyNumberFormat="1" applyFont="1" applyFill="1" applyBorder="1"/>
    <xf numFmtId="10" fontId="3" fillId="2" borderId="0" xfId="0" applyNumberFormat="1" applyFont="1" applyFill="1" applyBorder="1"/>
    <xf numFmtId="0" fontId="0" fillId="0" borderId="19" xfId="0" applyBorder="1"/>
    <xf numFmtId="0" fontId="8" fillId="6" borderId="0" xfId="0" applyFont="1" applyFill="1" applyBorder="1" applyAlignment="1">
      <alignment horizontal="center"/>
    </xf>
    <xf numFmtId="0" fontId="9" fillId="2" borderId="0" xfId="0" applyFont="1" applyFill="1"/>
    <xf numFmtId="0" fontId="15" fillId="2" borderId="0" xfId="0" applyFont="1" applyFill="1" applyBorder="1" applyAlignment="1">
      <alignment horizontal="center"/>
    </xf>
    <xf numFmtId="165" fontId="8" fillId="2" borderId="6" xfId="3" applyNumberFormat="1" applyFont="1" applyFill="1" applyBorder="1"/>
    <xf numFmtId="0" fontId="3" fillId="2" borderId="0" xfId="3" applyFont="1" applyFill="1"/>
    <xf numFmtId="0" fontId="5" fillId="2" borderId="0" xfId="0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0" fontId="14" fillId="6" borderId="0" xfId="0" applyFont="1" applyFill="1"/>
    <xf numFmtId="0" fontId="12" fillId="6" borderId="0" xfId="0" applyFont="1" applyFill="1"/>
    <xf numFmtId="0" fontId="3" fillId="0" borderId="0" xfId="0" applyFont="1"/>
    <xf numFmtId="0" fontId="3" fillId="6" borderId="0" xfId="3" applyFont="1" applyFill="1"/>
    <xf numFmtId="0" fontId="3" fillId="2" borderId="6" xfId="3" applyFont="1" applyFill="1" applyBorder="1"/>
    <xf numFmtId="2" fontId="3" fillId="2" borderId="6" xfId="3" applyNumberFormat="1" applyFont="1" applyFill="1" applyBorder="1"/>
    <xf numFmtId="9" fontId="3" fillId="2" borderId="6" xfId="1" applyFont="1" applyFill="1" applyBorder="1"/>
    <xf numFmtId="9" fontId="3" fillId="2" borderId="0" xfId="1" applyFont="1" applyFill="1" applyBorder="1"/>
    <xf numFmtId="9" fontId="3" fillId="6" borderId="0" xfId="1" applyFont="1" applyFill="1" applyBorder="1"/>
    <xf numFmtId="0" fontId="1" fillId="2" borderId="0" xfId="0" applyFont="1" applyFill="1"/>
    <xf numFmtId="2" fontId="3" fillId="2" borderId="35" xfId="0" applyNumberFormat="1" applyFont="1" applyFill="1" applyBorder="1" applyAlignment="1">
      <alignment horizontal="center"/>
    </xf>
    <xf numFmtId="165" fontId="3" fillId="2" borderId="33" xfId="1" applyNumberFormat="1" applyFont="1" applyFill="1" applyBorder="1" applyAlignment="1">
      <alignment horizontal="center"/>
    </xf>
    <xf numFmtId="165" fontId="3" fillId="2" borderId="34" xfId="1" applyNumberFormat="1" applyFont="1" applyFill="1" applyBorder="1" applyAlignment="1">
      <alignment horizontal="center"/>
    </xf>
    <xf numFmtId="165" fontId="3" fillId="2" borderId="35" xfId="1" applyNumberFormat="1" applyFont="1" applyFill="1" applyBorder="1" applyAlignment="1">
      <alignment horizontal="center"/>
    </xf>
    <xf numFmtId="2" fontId="3" fillId="2" borderId="26" xfId="0" applyNumberFormat="1" applyFont="1" applyFill="1" applyBorder="1" applyAlignment="1">
      <alignment horizontal="center"/>
    </xf>
    <xf numFmtId="165" fontId="3" fillId="2" borderId="25" xfId="1" applyNumberFormat="1" applyFont="1" applyFill="1" applyBorder="1" applyAlignment="1">
      <alignment horizontal="center"/>
    </xf>
    <xf numFmtId="165" fontId="3" fillId="2" borderId="0" xfId="1" applyNumberFormat="1" applyFont="1" applyFill="1" applyBorder="1" applyAlignment="1">
      <alignment horizontal="center"/>
    </xf>
    <xf numFmtId="165" fontId="3" fillId="2" borderId="26" xfId="1" applyNumberFormat="1" applyFont="1" applyFill="1" applyBorder="1" applyAlignment="1">
      <alignment horizontal="center"/>
    </xf>
    <xf numFmtId="9" fontId="3" fillId="2" borderId="29" xfId="0" applyNumberFormat="1" applyFont="1" applyFill="1" applyBorder="1" applyAlignment="1">
      <alignment horizontal="center"/>
    </xf>
    <xf numFmtId="9" fontId="3" fillId="2" borderId="28" xfId="1" applyFont="1" applyFill="1" applyBorder="1" applyAlignment="1">
      <alignment horizontal="center"/>
    </xf>
    <xf numFmtId="165" fontId="3" fillId="2" borderId="27" xfId="1" applyNumberFormat="1" applyFont="1" applyFill="1" applyBorder="1" applyAlignment="1">
      <alignment horizontal="center"/>
    </xf>
    <xf numFmtId="165" fontId="3" fillId="2" borderId="28" xfId="1" applyNumberFormat="1" applyFont="1" applyFill="1" applyBorder="1" applyAlignment="1">
      <alignment horizontal="center"/>
    </xf>
    <xf numFmtId="165" fontId="3" fillId="2" borderId="29" xfId="1" applyNumberFormat="1" applyFont="1" applyFill="1" applyBorder="1" applyAlignment="1">
      <alignment horizontal="center"/>
    </xf>
    <xf numFmtId="9" fontId="3" fillId="2" borderId="0" xfId="0" applyNumberFormat="1" applyFont="1" applyFill="1" applyBorder="1" applyAlignment="1">
      <alignment horizontal="center"/>
    </xf>
    <xf numFmtId="9" fontId="3" fillId="2" borderId="0" xfId="1" applyFont="1" applyFill="1" applyBorder="1" applyAlignment="1">
      <alignment horizontal="center"/>
    </xf>
    <xf numFmtId="0" fontId="16" fillId="6" borderId="0" xfId="0" applyFont="1" applyFill="1" applyBorder="1"/>
    <xf numFmtId="165" fontId="3" fillId="6" borderId="0" xfId="0" applyNumberFormat="1" applyFont="1" applyFill="1" applyBorder="1" applyAlignment="1">
      <alignment horizontal="center"/>
    </xf>
    <xf numFmtId="165" fontId="3" fillId="2" borderId="0" xfId="0" applyNumberFormat="1" applyFont="1" applyFill="1" applyAlignment="1">
      <alignment horizontal="center"/>
    </xf>
    <xf numFmtId="0" fontId="16" fillId="6" borderId="0" xfId="0" applyFont="1" applyFill="1"/>
    <xf numFmtId="165" fontId="3" fillId="6" borderId="0" xfId="1" applyNumberFormat="1" applyFont="1" applyFill="1" applyAlignment="1">
      <alignment horizontal="center"/>
    </xf>
    <xf numFmtId="0" fontId="7" fillId="2" borderId="33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/>
    </xf>
    <xf numFmtId="0" fontId="7" fillId="2" borderId="27" xfId="0" applyFont="1" applyFill="1" applyBorder="1" applyAlignment="1">
      <alignment horizontal="center"/>
    </xf>
    <xf numFmtId="0" fontId="12" fillId="8" borderId="31" xfId="0" applyFont="1" applyFill="1" applyBorder="1" applyAlignment="1">
      <alignment horizontal="center"/>
    </xf>
    <xf numFmtId="0" fontId="12" fillId="8" borderId="30" xfId="0" applyFont="1" applyFill="1" applyBorder="1" applyAlignment="1">
      <alignment horizontal="center"/>
    </xf>
    <xf numFmtId="0" fontId="12" fillId="8" borderId="32" xfId="0" applyFont="1" applyFill="1" applyBorder="1" applyAlignment="1">
      <alignment horizontal="center"/>
    </xf>
    <xf numFmtId="0" fontId="10" fillId="6" borderId="0" xfId="0" applyFont="1" applyFill="1"/>
    <xf numFmtId="0" fontId="3" fillId="2" borderId="0" xfId="0" applyFont="1" applyFill="1" applyAlignment="1">
      <alignment horizontal="center"/>
    </xf>
    <xf numFmtId="44" fontId="3" fillId="6" borderId="0" xfId="10" applyFont="1" applyFill="1" applyAlignment="1">
      <alignment horizontal="center"/>
    </xf>
    <xf numFmtId="166" fontId="3" fillId="2" borderId="34" xfId="0" applyNumberFormat="1" applyFont="1" applyFill="1" applyBorder="1" applyAlignment="1">
      <alignment horizontal="center"/>
    </xf>
    <xf numFmtId="0" fontId="0" fillId="6" borderId="0" xfId="0" applyFill="1"/>
    <xf numFmtId="0" fontId="3" fillId="2" borderId="36" xfId="0" applyFont="1" applyFill="1" applyBorder="1"/>
    <xf numFmtId="0" fontId="3" fillId="2" borderId="37" xfId="0" applyFont="1" applyFill="1" applyBorder="1"/>
    <xf numFmtId="0" fontId="3" fillId="2" borderId="38" xfId="0" applyFont="1" applyFill="1" applyBorder="1"/>
    <xf numFmtId="0" fontId="0" fillId="2" borderId="18" xfId="0" applyFill="1" applyBorder="1"/>
    <xf numFmtId="0" fontId="0" fillId="2" borderId="19" xfId="0" applyFill="1" applyBorder="1"/>
    <xf numFmtId="0" fontId="0" fillId="2" borderId="20" xfId="0" applyFill="1" applyBorder="1"/>
    <xf numFmtId="0" fontId="8" fillId="2" borderId="38" xfId="0" applyFont="1" applyFill="1" applyBorder="1" applyAlignment="1">
      <alignment horizontal="center" wrapText="1"/>
    </xf>
    <xf numFmtId="0" fontId="8" fillId="2" borderId="39" xfId="0" applyFont="1" applyFill="1" applyBorder="1" applyAlignment="1">
      <alignment horizontal="center" wrapText="1"/>
    </xf>
    <xf numFmtId="0" fontId="8" fillId="2" borderId="6" xfId="0" applyFont="1" applyFill="1" applyBorder="1" applyAlignment="1">
      <alignment horizontal="center" wrapText="1"/>
    </xf>
    <xf numFmtId="166" fontId="3" fillId="2" borderId="0" xfId="0" applyNumberFormat="1" applyFont="1" applyFill="1" applyBorder="1" applyAlignment="1">
      <alignment horizontal="center"/>
    </xf>
    <xf numFmtId="10" fontId="3" fillId="7" borderId="40" xfId="0" applyNumberFormat="1" applyFont="1" applyFill="1" applyBorder="1"/>
    <xf numFmtId="10" fontId="3" fillId="7" borderId="4" xfId="0" applyNumberFormat="1" applyFont="1" applyFill="1" applyBorder="1"/>
    <xf numFmtId="10" fontId="3" fillId="7" borderId="3" xfId="0" applyNumberFormat="1" applyFont="1" applyFill="1" applyBorder="1"/>
    <xf numFmtId="10" fontId="3" fillId="6" borderId="0" xfId="0" applyNumberFormat="1" applyFont="1" applyFill="1" applyBorder="1"/>
    <xf numFmtId="1" fontId="8" fillId="2" borderId="0" xfId="0" applyNumberFormat="1" applyFont="1" applyFill="1" applyBorder="1" applyAlignment="1">
      <alignment horizontal="center"/>
    </xf>
  </cellXfs>
  <cellStyles count="11">
    <cellStyle name="20% - Accent2" xfId="2" builtinId="34"/>
    <cellStyle name="Comma 2" xfId="4" xr:uid="{87848D2B-99A4-4C99-B5CD-F3A92530632C}"/>
    <cellStyle name="Currency" xfId="10" builtinId="4"/>
    <cellStyle name="Normal" xfId="0" builtinId="0"/>
    <cellStyle name="Normal 2" xfId="9" xr:uid="{54604531-ECDB-49D3-8CC1-91015B155AFA}"/>
    <cellStyle name="Normal 3" xfId="3" xr:uid="{64CE9950-E0D6-409E-9E12-7D4EFA58078F}"/>
    <cellStyle name="Percent" xfId="1" builtinId="5"/>
    <cellStyle name="Percent 2" xfId="5" xr:uid="{CE586456-E1FA-4EA6-80B6-512F9C1577E5}"/>
    <cellStyle name="SAPBEXchaText" xfId="6" xr:uid="{0B2ABB0C-8483-4996-BF4E-2E3CDE916401}"/>
    <cellStyle name="SAPBEXstdItem" xfId="7" xr:uid="{AB9B40F1-F24B-407F-AC03-B9209A585214}"/>
    <cellStyle name="SAPBEXstdItem 2" xfId="8" xr:uid="{B2927B62-8C4B-4D60-B550-B284DE84EE14}"/>
  </cellStyles>
  <dxfs count="0"/>
  <tableStyles count="0" defaultTableStyle="TableStyleMedium2" defaultPivotStyle="PivotStyleLight16"/>
  <colors>
    <mruColors>
      <color rgb="FF026C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77232</xdr:colOff>
      <xdr:row>55</xdr:row>
      <xdr:rowOff>144357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5533C5-63EB-3A28-41C5-0EC0F324E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92432" cy="1062185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hloe Finn" id="{5855D855-3050-46C9-A59B-74C887041B11}" userId="Chloe.Finn@jemena.com.au" providerId="PeoplePicker"/>
  <person displayName="Chloe Finn" id="{6F0D01D4-496A-4461-8FE0-A8B8754AB3A4}" userId="S::Chloe.Finn@jemena.com.au::356c20db-e262-45a4-a8b7-2388af1196d5" providerId="AD"/>
  <person displayName="Matthew Serpell" id="{CFF06902-8379-426E-A83F-4A4690CF8F58}" userId="S::Matthew.Serpell@jemena.com.au::5cb9a8bb-3edc-4032-a690-194996359e48" providerId="AD"/>
</personList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5" dT="2025-01-08T05:54:52.94" personId="{6F0D01D4-496A-4461-8FE0-A8B8754AB3A4}" id="{F03B349B-0039-4C2C-86BE-EDC6BCA048CD}">
    <text xml:space="preserve">Added last year's results as a test to make sure formulas worked 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H25" dT="2025-01-16T00:53:23.43" personId="{CFF06902-8379-426E-A83F-4A4690CF8F58}" id="{623A8863-928E-493A-8D9F-BF4113993342}">
    <text>@Chloe Finn  Can you please review?  It's not intuitive why the minimum has a value that is greater than the maximum?</text>
    <mentions>
      <mention mentionpersonId="{5855D855-3050-46C9-A59B-74C887041B11}" mentionId="{495EF8DC-3EA9-40FC-83FC-B2CB9E6E4049}" startIndex="0" length="11"/>
    </mentions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28568-8150-4019-B118-8E50FBDFDD00}">
  <dimension ref="A1:BG1760"/>
  <sheetViews>
    <sheetView tabSelected="1" workbookViewId="0"/>
  </sheetViews>
  <sheetFormatPr defaultRowHeight="15" x14ac:dyDescent="0.25"/>
  <sheetData>
    <row r="1" spans="1:5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</row>
    <row r="2" spans="1:59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 spans="1:59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</row>
    <row r="4" spans="1:5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 spans="1:5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 spans="1:5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 spans="1:5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 spans="1:59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 spans="1:59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 spans="1:59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 spans="1:59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 spans="1:59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 spans="1:59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 spans="1:59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 spans="1:59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 spans="1:59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 spans="1:59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 spans="1:59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 spans="1:59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 spans="1:59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 spans="1:59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 spans="1:59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 spans="1: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 spans="1:5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</row>
    <row r="25" spans="1:5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</row>
    <row r="26" spans="1: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</row>
    <row r="27" spans="1: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</row>
    <row r="28" spans="1: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</row>
    <row r="29" spans="1: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</row>
    <row r="30" spans="1: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</row>
    <row r="31" spans="1: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</row>
    <row r="32" spans="1: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</row>
    <row r="33" spans="1: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</row>
    <row r="34" spans="1: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</row>
    <row r="35" spans="1: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</row>
    <row r="36" spans="1: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</row>
    <row r="37" spans="1: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</row>
    <row r="38" spans="1: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</row>
    <row r="39" spans="1: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</row>
    <row r="40" spans="1: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</row>
    <row r="41" spans="1: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</row>
    <row r="42" spans="1: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</row>
    <row r="43" spans="1: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</row>
    <row r="44" spans="1: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</row>
    <row r="45" spans="1: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</row>
    <row r="46" spans="1: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</row>
    <row r="47" spans="1: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</row>
    <row r="48" spans="1: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</row>
    <row r="49" spans="1: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</row>
    <row r="50" spans="1: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</row>
    <row r="51" spans="1: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</row>
    <row r="52" spans="1: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</row>
    <row r="53" spans="1: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</row>
    <row r="54" spans="1: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</row>
    <row r="55" spans="1: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</row>
    <row r="56" spans="1: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</row>
    <row r="57" spans="1: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</row>
    <row r="58" spans="1: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</row>
    <row r="59" spans="1: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</row>
    <row r="60" spans="1: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</row>
    <row r="61" spans="1: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</row>
    <row r="62" spans="1: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</row>
    <row r="63" spans="1: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</row>
    <row r="64" spans="1: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</row>
    <row r="65" spans="1: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</row>
    <row r="66" spans="1: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</row>
    <row r="67" spans="1: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</row>
    <row r="68" spans="1: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</row>
    <row r="69" spans="1: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</row>
    <row r="70" spans="1: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</row>
    <row r="71" spans="1: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</row>
    <row r="72" spans="1: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</row>
    <row r="73" spans="1: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</row>
    <row r="74" spans="1: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</row>
    <row r="75" spans="1: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</row>
    <row r="76" spans="1: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</row>
    <row r="77" spans="1: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</row>
    <row r="78" spans="1: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</row>
    <row r="79" spans="1: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</row>
    <row r="80" spans="1: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</row>
    <row r="81" spans="1: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</row>
    <row r="82" spans="1: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</row>
    <row r="83" spans="1: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</row>
    <row r="84" spans="1: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</row>
    <row r="85" spans="1: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 spans="1: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 spans="1: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 spans="1: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 spans="1: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 spans="1: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 spans="1: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 spans="1: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 spans="1: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 spans="1: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 spans="1: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 spans="1: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 spans="1: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 spans="1: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 spans="1: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 spans="1: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 spans="1: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 spans="1: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 spans="1: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 spans="1: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 spans="1: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 spans="1: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 spans="1: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 spans="1: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 spans="1: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 spans="1: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 spans="1: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 spans="1: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 spans="1: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 spans="1: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 spans="1: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 spans="1: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 spans="1: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 spans="1: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 spans="1: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 spans="1: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 spans="1: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 spans="1: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 spans="1: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 spans="1: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 spans="1: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 spans="1: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 spans="1: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 spans="1: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 spans="1: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 spans="1: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 spans="1: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 spans="1: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 spans="1: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 spans="1: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 spans="1: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 spans="1: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 spans="1: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 spans="1: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 spans="1: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 spans="1: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 spans="1: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 spans="1: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 spans="1: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 spans="1: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 spans="1: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 spans="1: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 spans="1: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 spans="1: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 spans="1: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 spans="1: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 spans="1: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 spans="1: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 spans="1: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 spans="1: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 spans="1: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 spans="1: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 spans="1: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 spans="1: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 spans="1: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 spans="1: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 spans="1: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 spans="1: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 spans="1: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 spans="1: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 spans="1: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 spans="1: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 spans="1: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 spans="1: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 spans="1: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 spans="1: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 spans="1: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 spans="1: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 spans="1: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 spans="1: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 spans="1: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 spans="1: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 spans="1: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 spans="1: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 spans="1: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 spans="1: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 spans="1: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 spans="1: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 spans="1: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 spans="1: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 spans="1: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 spans="1: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 spans="1: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 spans="1: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 spans="1: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 spans="1: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 spans="1: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 spans="1: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 spans="1: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 spans="1: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 spans="1: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 spans="1: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 spans="1: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 spans="1: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 spans="1: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 spans="1: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 spans="1: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 spans="1: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 spans="1: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 spans="1: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 spans="1: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 spans="1: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 spans="1: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 spans="1: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 spans="1: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 spans="1: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 spans="1: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 spans="1: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 spans="1: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 spans="1: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 spans="1: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 spans="1: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 spans="1: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 spans="1: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 spans="1: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 spans="1: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 spans="1: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 spans="1: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 spans="1: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 spans="1: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 spans="1: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 spans="1: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 spans="1: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 spans="1: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 spans="1: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 spans="1: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 spans="1: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 spans="1: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 spans="1: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 spans="1: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 spans="1: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 spans="1: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 spans="1: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 spans="1: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 spans="1: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 spans="1: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 spans="1: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 spans="1: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 spans="1: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 spans="1: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 spans="1: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 spans="1: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 spans="1: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 spans="1: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 spans="1: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 spans="1: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 spans="1: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 spans="1: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 spans="1: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 spans="1: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 spans="1: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 spans="1: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 spans="1: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 spans="1: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 spans="1: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 spans="1: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 spans="1: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 spans="1: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 spans="1: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 spans="1: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 spans="1: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 spans="1: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 spans="1: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 spans="1: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 spans="1: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 spans="1: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 spans="1: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 spans="1: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 spans="1: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 spans="1: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 spans="1: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 spans="1: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 spans="1: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 spans="1: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 spans="1: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 spans="1: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 spans="1: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 spans="1: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 spans="1: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 spans="1: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 spans="1: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 spans="1: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 spans="1: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 spans="1: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 spans="1: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 spans="1: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 spans="1: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 spans="1: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 spans="1: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 spans="1: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 spans="1: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 spans="1: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 spans="1: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 spans="1: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 spans="1: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 spans="1: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 spans="1: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 spans="1: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 spans="1: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 spans="1: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 spans="1: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 spans="1: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 spans="1: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 spans="1: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 spans="1: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 spans="1: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 spans="1: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 spans="1: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 spans="1: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 spans="1: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 spans="1: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 spans="1: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 spans="1: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 spans="1: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 spans="1: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 spans="1: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 spans="1: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 spans="1: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 spans="1: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 spans="1: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 spans="1: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 spans="1: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 spans="1: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 spans="1: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 spans="1: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 spans="1: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 spans="1: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 spans="1: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 spans="1: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 spans="1: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 spans="1: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 spans="1: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 spans="1: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 spans="1: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 spans="1: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 spans="1: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 spans="1: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 spans="1: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 spans="1: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 spans="1: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 spans="1: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 spans="1: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 spans="1: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 spans="1: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 spans="1: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 spans="1: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 spans="1: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 spans="1: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 spans="1: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 spans="1: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 spans="1: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 spans="1: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 spans="1: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 spans="1: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 spans="1: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 spans="1: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 spans="1: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 spans="1: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 spans="1: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 spans="1: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 spans="1: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 spans="1: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 spans="1: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 spans="1: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 spans="1:5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 spans="1:5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 spans="1:5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 spans="1:5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 spans="1:5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 spans="1:5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 spans="1:5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 spans="1:5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 spans="1:5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 spans="1:5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 spans="1:5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 spans="1:5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 spans="1:5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 spans="1:5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 spans="1:5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 spans="1:5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 spans="1:5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 spans="1:5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 spans="1:5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 spans="1:5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 spans="1:5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 spans="1:5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 spans="1:5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 spans="1:5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 spans="1:5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 spans="1:5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 spans="1:5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 spans="1:5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 spans="1:5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 spans="1:5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 spans="1:5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 spans="1:5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 spans="1:5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 spans="1:5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 spans="1:5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 spans="1:5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 spans="1:5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 spans="1:5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 spans="1:5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 spans="1:5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 spans="1:5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 spans="1:5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 spans="1:5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 spans="1:5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 spans="1:5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 spans="1:5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 spans="1:5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 spans="1:5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 spans="1:5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 spans="1:5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 spans="1:5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 spans="1:5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 spans="1:5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 spans="1:5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 spans="1:5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 spans="1:5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 spans="1:5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 spans="1:5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 spans="1:5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 spans="1:5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 spans="1:5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 spans="1:5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 spans="1:5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 spans="1:5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 spans="1:5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 spans="1:5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 spans="1:5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 spans="1:5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 spans="1:5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 spans="1:5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 spans="1:5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 spans="1:5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 spans="1:5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 spans="1:5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 spans="1:5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 spans="1:5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 spans="1:5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 spans="1:5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 spans="1:5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 spans="1:5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 spans="1:5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 spans="1:5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 spans="1:5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 spans="1:5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 spans="1:5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 spans="1:5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 spans="1:5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 spans="1:5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 spans="1:5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 spans="1:5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 spans="1:5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 spans="1:5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 spans="1:5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 spans="1:5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 spans="1:5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 spans="1:5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 spans="1:5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 spans="1:5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 spans="1:5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 spans="1:5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 spans="1:5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 spans="1:5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 spans="1:5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 spans="1:5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 spans="1:5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 spans="1:5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 spans="1:5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 spans="1:5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 spans="1:5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 spans="1:5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 spans="1:5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 spans="1:5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 spans="1:5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 spans="1:5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 spans="1:5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 spans="1:5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 spans="1:5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 spans="1:5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 spans="1:5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 spans="1:5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 spans="1:5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 spans="1:5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 spans="1:5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 spans="1:5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 spans="1:5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 spans="1:5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 spans="1:5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 spans="1:5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 spans="1:5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 spans="1:5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 spans="1:5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 spans="1:5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 spans="1:5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 spans="1:5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 spans="1:5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 spans="1:5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 spans="1:5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 spans="1:5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 spans="1:5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 spans="1:5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 spans="1:5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 spans="1:5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 spans="1:5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 spans="1:5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 spans="1:5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 spans="1:5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 spans="1:5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 spans="1:5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 spans="1:5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 spans="1:5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 spans="1:5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 spans="1:5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 spans="1:5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 spans="1:5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 spans="1:5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 spans="1:5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 spans="1:5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 spans="1:5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 spans="1:5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 spans="1:5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 spans="1:5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 spans="1:5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 spans="1:5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 spans="1:5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 spans="1:5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 spans="1:5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 spans="1:5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 spans="1:5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 spans="1:5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 spans="1:5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 spans="1:5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 spans="1:5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 spans="1:5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 spans="1:5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 spans="1:5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 spans="1:5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 spans="1:5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 spans="1:5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 spans="1:5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 spans="1:5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 spans="1:5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 spans="1:5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 spans="1:5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 spans="1:5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 spans="1:5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 spans="1:5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 spans="1:5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 spans="1:5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 spans="1:5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 spans="1:5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 spans="1:5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 spans="1:5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 spans="1:5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 spans="1:5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 spans="1:5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 spans="1:5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 spans="1:5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 spans="1:5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 spans="1:5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 spans="1:5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 spans="1:5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 spans="1:5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 spans="1:5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 spans="1:5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 spans="1:5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 spans="1:5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 spans="1:5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 spans="1:5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 spans="1:5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 spans="1:5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 spans="1:5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 spans="1:5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 spans="1:5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 spans="1:5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 spans="1:5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 spans="1:5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 spans="1:5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 spans="1:5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 spans="1:5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 spans="1:5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 spans="1:5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 spans="1:5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 spans="1:5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 spans="1:5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 spans="1:5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 spans="1:5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 spans="1:5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 spans="1:5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 spans="1:5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 spans="1:5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 spans="1:5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 spans="1:5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 spans="1:5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 spans="1:5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 spans="1:5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 spans="1:5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 spans="1:5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 spans="1:5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 spans="1:5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 spans="1:5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 spans="1:5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 spans="1:5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 spans="1:5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 spans="1:5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 spans="1:5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 spans="1:5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 spans="1:5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 spans="1:5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 spans="1:5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 spans="1:5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 spans="1:5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 spans="1:5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 spans="1:5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 spans="1:5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 spans="1:5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 spans="1:5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 spans="1:59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 spans="1:59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 spans="1:59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 spans="1:59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 spans="1:59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 spans="1:59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 spans="1:59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 spans="1:59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 spans="1:59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 spans="1:59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 spans="1:59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 spans="1:59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 spans="1:59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 spans="1:59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 spans="1:59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 spans="1:59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 spans="1:59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 spans="1:59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 spans="1:59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 spans="1:59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 spans="1:59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 spans="1:59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 spans="1:59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 spans="1:59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 spans="1:59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 spans="1:59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 spans="1:59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 spans="1:59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 spans="1:59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 spans="1:59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 spans="1:59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 spans="1:59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 spans="1:59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 spans="1:59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 spans="1:59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 spans="1:59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 spans="1:59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 spans="1:59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 spans="1:59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 spans="1:59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 spans="1:59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 spans="1:59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 spans="1:59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 spans="1:59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 spans="1:59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 spans="1:59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 spans="1:59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 spans="1:59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 spans="1:59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 spans="1:59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 spans="1:59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 spans="1:59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 spans="1:59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 spans="1:59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 spans="1:59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 spans="1:59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 spans="1:59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 spans="1:59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 spans="1:59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 spans="1:59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 spans="1:59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 spans="1:59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 spans="1:59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 spans="1:59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 spans="1:59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 spans="1:59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 spans="1:59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 spans="1:59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 spans="1:59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 spans="1:59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 spans="1:59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 spans="1:59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 spans="1:59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 spans="1:59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 spans="1:59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 spans="1:59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 spans="1:59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 spans="1:59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 spans="1:59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 spans="1:59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 spans="1:59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 spans="1:59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 spans="1:59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 spans="1:59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 spans="1:59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 spans="1:59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 spans="1:59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 spans="1:59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 spans="1:59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 spans="1:59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 spans="1:59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 spans="1:59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 spans="1:59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 spans="1:59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 spans="1:59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 spans="1:59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 spans="1:59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 spans="1:59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 spans="1:59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 spans="1:59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 spans="1:59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 spans="1:59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 spans="1:59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 spans="1:59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 spans="1:59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 spans="1:59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 spans="1:59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 spans="1:59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 spans="1:59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 spans="1:59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 spans="1:59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 spans="1:59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 spans="1:59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 spans="1:59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 spans="1:59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 spans="1:59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 spans="1:59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 spans="1:59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 spans="1:59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 spans="1:59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 spans="1:59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 spans="1:59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 spans="1:59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 spans="1:59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 spans="1:59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 spans="1:59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 spans="1:59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 spans="1:59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 spans="1:59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 spans="1:59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 spans="1:59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 spans="1:59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 spans="1:59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 spans="1:59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 spans="1:59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 spans="1:59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 spans="1:59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 spans="1:59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 spans="1:59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 spans="1:59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 spans="1:59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 spans="1:59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 spans="1:59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 spans="1:59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 spans="1:59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 spans="1:59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 spans="1:59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 spans="1:59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 spans="1:59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 spans="1:59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 spans="1:59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 spans="1:59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 spans="1:59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 spans="1:59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 spans="1:59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 spans="1:59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 spans="1:59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 spans="1:59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 spans="1:59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 spans="1:59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 spans="1:59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 spans="1:59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 spans="1:59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 spans="1:59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 spans="1:59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 spans="1:59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</row>
    <row r="791" spans="1:59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 spans="1:59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 spans="1:59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 spans="1:59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</row>
    <row r="795" spans="1:59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 spans="1:59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 spans="1:59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 spans="1:59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 spans="1:59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 spans="1:59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 spans="1:59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</row>
    <row r="802" spans="1:59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 spans="1:59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 spans="1:59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 spans="1:59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 spans="1:59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 spans="1:59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 spans="1:59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 spans="1:59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 spans="1:59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 spans="1:59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 spans="1:59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 spans="1:59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 spans="1:59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 spans="1:59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 spans="1:59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 spans="1:59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 spans="1:59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 spans="1:59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 spans="1:59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 spans="1:59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</row>
    <row r="822" spans="1:59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 spans="1:59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 spans="1:59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 spans="1:59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 spans="1:59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 spans="1:59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 spans="1:59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 spans="1:59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 spans="1:59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 spans="1:59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 spans="1:59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 spans="1:59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 spans="1:59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</row>
    <row r="835" spans="1:59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 spans="1:59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 spans="1:59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 spans="1:59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 spans="1:59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 spans="1:59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 spans="1:59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 spans="1:59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 spans="1:59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 spans="1:59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 spans="1:59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 spans="1:59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 spans="1:59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 spans="1:59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 spans="1:59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 spans="1:59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 spans="1:59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 spans="1:59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</row>
    <row r="853" spans="1:59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 spans="1:59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 spans="1:59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 spans="1:59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 spans="1:59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 spans="1:59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 spans="1:59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 spans="1:59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 spans="1:59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 spans="1:59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 spans="1:59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 spans="1:59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</row>
    <row r="865" spans="1:59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 spans="1:59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 spans="1:59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 spans="1:59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 spans="1:59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 spans="1:59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 spans="1:59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 spans="1:59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 spans="1:59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 spans="1:59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 spans="1:59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 spans="1:59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 spans="1:59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 spans="1:59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 spans="1:59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 spans="1:59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 spans="1:59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 spans="1:59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 spans="1:59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 spans="1:59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 spans="1:59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 spans="1:59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 spans="1:59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 spans="1:59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 spans="1:59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 spans="1:59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 spans="1:59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 spans="1:59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 spans="1:59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 spans="1:59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 spans="1:59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 spans="1:59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 spans="1:59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 spans="1:59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 spans="1:59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 spans="1:59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 spans="1:59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 spans="1:59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 spans="1:59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 spans="1:59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 spans="1:59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 spans="1:59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 spans="1:59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 spans="1:59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 spans="1:59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 spans="1:59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 spans="1:59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 spans="1:59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 spans="1:59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 spans="1:59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 spans="1:59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 spans="1:59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 spans="1:59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 spans="1:59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 spans="1:59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 spans="1:59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 spans="1:59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 spans="1:59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 spans="1:59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 spans="1:59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 spans="1:59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 spans="1:59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 spans="1:59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 spans="1:59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 spans="1:59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 spans="1:59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 spans="1:59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  <row r="932" spans="1:59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</row>
    <row r="933" spans="1:59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</row>
    <row r="934" spans="1:59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</row>
    <row r="935" spans="1:59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</row>
    <row r="936" spans="1:59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</row>
    <row r="937" spans="1:59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</row>
    <row r="938" spans="1:59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</row>
    <row r="939" spans="1:59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</row>
    <row r="940" spans="1:59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</row>
    <row r="941" spans="1:59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</row>
    <row r="942" spans="1:59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</row>
    <row r="943" spans="1:59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</row>
    <row r="944" spans="1:59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</row>
    <row r="945" spans="1:59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</row>
    <row r="946" spans="1:59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</row>
    <row r="947" spans="1:59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</row>
    <row r="948" spans="1:59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</row>
    <row r="949" spans="1:59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</row>
    <row r="950" spans="1:59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</row>
    <row r="951" spans="1:59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</row>
    <row r="952" spans="1:59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</row>
    <row r="953" spans="1:59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</row>
    <row r="954" spans="1:59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</row>
    <row r="955" spans="1:59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</row>
    <row r="956" spans="1:59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</row>
    <row r="957" spans="1:59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</row>
    <row r="958" spans="1:59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</row>
    <row r="959" spans="1:59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</row>
    <row r="960" spans="1:59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</row>
    <row r="961" spans="1:59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</row>
    <row r="962" spans="1:59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</row>
    <row r="963" spans="1:59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</row>
    <row r="964" spans="1:59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</row>
    <row r="965" spans="1:59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</row>
    <row r="966" spans="1:59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</row>
    <row r="967" spans="1:59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</row>
    <row r="968" spans="1:59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</row>
    <row r="969" spans="1:59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</row>
    <row r="970" spans="1:59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</row>
    <row r="971" spans="1:59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</row>
    <row r="972" spans="1:59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</row>
    <row r="973" spans="1:59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</row>
    <row r="974" spans="1:59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</row>
    <row r="975" spans="1:59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</row>
    <row r="976" spans="1:59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</row>
    <row r="977" spans="1:59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</row>
    <row r="978" spans="1:59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</row>
    <row r="979" spans="1:59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</row>
    <row r="980" spans="1:59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</row>
    <row r="981" spans="1:59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</row>
    <row r="982" spans="1:59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</row>
    <row r="983" spans="1:59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</row>
    <row r="984" spans="1:59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</row>
    <row r="985" spans="1:59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</row>
    <row r="986" spans="1:59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</row>
    <row r="987" spans="1:59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</row>
    <row r="988" spans="1:59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</row>
    <row r="989" spans="1:59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</row>
    <row r="990" spans="1:59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</row>
    <row r="991" spans="1:59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</row>
    <row r="992" spans="1:59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</row>
    <row r="993" spans="1:59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</row>
    <row r="994" spans="1:59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</row>
    <row r="995" spans="1:59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</row>
    <row r="996" spans="1:59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</row>
    <row r="997" spans="1:59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</row>
    <row r="998" spans="1:59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</row>
    <row r="999" spans="1:59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</row>
    <row r="1000" spans="1:59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</row>
    <row r="1001" spans="1:59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</row>
    <row r="1002" spans="1:59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</row>
    <row r="1003" spans="1:59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</row>
    <row r="1004" spans="1:59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</row>
    <row r="1005" spans="1:59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</row>
    <row r="1006" spans="1:59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</row>
    <row r="1007" spans="1:59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</row>
    <row r="1008" spans="1:59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</row>
    <row r="1009" spans="1:59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</row>
    <row r="1010" spans="1:59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</row>
    <row r="1011" spans="1:59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</row>
    <row r="1012" spans="1:59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</row>
    <row r="1013" spans="1:59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</row>
    <row r="1014" spans="1:59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</row>
    <row r="1015" spans="1:59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</row>
    <row r="1016" spans="1:59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</row>
    <row r="1017" spans="1:59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</row>
    <row r="1018" spans="1:59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</row>
    <row r="1019" spans="1:59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</row>
    <row r="1020" spans="1:59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</row>
    <row r="1021" spans="1:59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</row>
    <row r="1022" spans="1:59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</row>
    <row r="1023" spans="1:59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</row>
    <row r="1024" spans="1:59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</row>
    <row r="1025" spans="1:59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</row>
    <row r="1026" spans="1:59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</row>
    <row r="1027" spans="1:59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</row>
    <row r="1028" spans="1:59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</row>
    <row r="1029" spans="1:59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</row>
    <row r="1030" spans="1:59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</row>
    <row r="1031" spans="1:59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</row>
    <row r="1032" spans="1:59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</row>
    <row r="1033" spans="1:59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</row>
    <row r="1034" spans="1:59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</row>
    <row r="1035" spans="1:59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</row>
    <row r="1036" spans="1:59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</row>
    <row r="1037" spans="1:59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</row>
    <row r="1038" spans="1:59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</row>
    <row r="1039" spans="1:59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</row>
    <row r="1040" spans="1:59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</row>
    <row r="1041" spans="1:59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</row>
    <row r="1042" spans="1:59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</row>
    <row r="1043" spans="1:59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</row>
    <row r="1044" spans="1:59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</row>
    <row r="1045" spans="1:59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</row>
    <row r="1046" spans="1:59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</row>
    <row r="1047" spans="1:59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</row>
    <row r="1048" spans="1:59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</row>
    <row r="1049" spans="1:59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</row>
    <row r="1050" spans="1:59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</row>
    <row r="1051" spans="1:59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</row>
    <row r="1052" spans="1:59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</row>
    <row r="1053" spans="1:59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</row>
    <row r="1054" spans="1:59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</row>
    <row r="1055" spans="1:59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</row>
    <row r="1056" spans="1:59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</row>
    <row r="1057" spans="1:59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</row>
    <row r="1058" spans="1:59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</row>
    <row r="1059" spans="1:59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</row>
    <row r="1060" spans="1:59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</row>
    <row r="1061" spans="1:59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</row>
    <row r="1062" spans="1:59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</row>
    <row r="1063" spans="1:59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</row>
    <row r="1064" spans="1:59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</row>
    <row r="1065" spans="1:59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</row>
    <row r="1066" spans="1:59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</row>
    <row r="1067" spans="1:59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</row>
    <row r="1068" spans="1:59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</row>
    <row r="1069" spans="1:59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</row>
    <row r="1070" spans="1:59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</row>
    <row r="1071" spans="1:59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</row>
    <row r="1072" spans="1:59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</row>
    <row r="1073" spans="1:59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</row>
    <row r="1074" spans="1:59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</row>
    <row r="1075" spans="1:59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</row>
    <row r="1076" spans="1:59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</row>
    <row r="1077" spans="1:59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</row>
    <row r="1078" spans="1:59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</row>
    <row r="1079" spans="1:59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</row>
    <row r="1080" spans="1:59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</row>
    <row r="1081" spans="1:59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</row>
    <row r="1082" spans="1:59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</row>
    <row r="1083" spans="1:59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</row>
    <row r="1084" spans="1:59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</row>
    <row r="1085" spans="1:59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</row>
    <row r="1086" spans="1:59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</row>
    <row r="1087" spans="1:59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</row>
    <row r="1088" spans="1:59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</row>
    <row r="1089" spans="1:59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</row>
    <row r="1090" spans="1:59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</row>
    <row r="1091" spans="1:59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</row>
    <row r="1092" spans="1:59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</row>
    <row r="1093" spans="1:59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</row>
    <row r="1094" spans="1:59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</row>
    <row r="1095" spans="1:59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</row>
    <row r="1096" spans="1:59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</row>
    <row r="1097" spans="1:59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</row>
    <row r="1098" spans="1:59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</row>
    <row r="1099" spans="1:59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</row>
    <row r="1100" spans="1:59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</row>
    <row r="1101" spans="1:59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</row>
    <row r="1102" spans="1:59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</row>
    <row r="1103" spans="1:59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</row>
    <row r="1104" spans="1:59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</row>
    <row r="1105" spans="1:59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</row>
    <row r="1106" spans="1:59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</row>
    <row r="1107" spans="1:59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</row>
    <row r="1108" spans="1:59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</row>
    <row r="1109" spans="1:59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</row>
    <row r="1110" spans="1:59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</row>
    <row r="1111" spans="1:59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</row>
    <row r="1112" spans="1:59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</row>
    <row r="1113" spans="1:59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</row>
    <row r="1114" spans="1:59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</row>
    <row r="1115" spans="1:59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</row>
    <row r="1116" spans="1:59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</row>
    <row r="1117" spans="1:59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</row>
    <row r="1118" spans="1:59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</row>
    <row r="1119" spans="1:59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</row>
    <row r="1120" spans="1:59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</row>
    <row r="1121" spans="1:59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</row>
    <row r="1122" spans="1:59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</row>
    <row r="1123" spans="1:59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</row>
    <row r="1124" spans="1:59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</row>
    <row r="1125" spans="1:59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</row>
    <row r="1126" spans="1:59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</row>
    <row r="1127" spans="1:59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</row>
    <row r="1128" spans="1:59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</row>
    <row r="1129" spans="1:59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</row>
    <row r="1130" spans="1:59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</row>
    <row r="1131" spans="1:59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</row>
    <row r="1132" spans="1:59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</row>
    <row r="1133" spans="1:59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</row>
    <row r="1134" spans="1:59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</row>
    <row r="1135" spans="1:59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</row>
    <row r="1136" spans="1:59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</row>
    <row r="1137" spans="1:59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</row>
    <row r="1138" spans="1:59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</row>
    <row r="1139" spans="1:59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</row>
    <row r="1140" spans="1:59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</row>
    <row r="1141" spans="1:59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</row>
    <row r="1142" spans="1:59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</row>
    <row r="1143" spans="1:59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</row>
    <row r="1144" spans="1:59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</row>
    <row r="1145" spans="1:59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</row>
    <row r="1146" spans="1:59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</row>
    <row r="1147" spans="1:59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</row>
    <row r="1148" spans="1:59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</row>
    <row r="1149" spans="1:59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</row>
    <row r="1150" spans="1:59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</row>
    <row r="1151" spans="1:59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</row>
    <row r="1152" spans="1:59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</row>
    <row r="1153" spans="1:59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</row>
    <row r="1154" spans="1:59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</row>
    <row r="1155" spans="1:59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</row>
    <row r="1156" spans="1:59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</row>
    <row r="1157" spans="1:59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</row>
    <row r="1158" spans="1:59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</row>
    <row r="1159" spans="1:59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</row>
    <row r="1160" spans="1:59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</row>
    <row r="1161" spans="1:59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</row>
    <row r="1162" spans="1:59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</row>
    <row r="1163" spans="1:59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</row>
    <row r="1164" spans="1:59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</row>
    <row r="1165" spans="1:59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</row>
    <row r="1166" spans="1:59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</row>
    <row r="1167" spans="1:59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</row>
    <row r="1168" spans="1:59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</row>
    <row r="1169" spans="1:59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</row>
    <row r="1170" spans="1:59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</row>
    <row r="1171" spans="1:59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</row>
    <row r="1172" spans="1:59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</row>
    <row r="1173" spans="1:59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</row>
    <row r="1174" spans="1:59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</row>
    <row r="1175" spans="1:59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</row>
    <row r="1176" spans="1:59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</row>
    <row r="1177" spans="1:59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</row>
    <row r="1178" spans="1:59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</row>
    <row r="1179" spans="1:59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</row>
    <row r="1180" spans="1:59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</row>
    <row r="1181" spans="1:59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</row>
    <row r="1182" spans="1:59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</row>
    <row r="1183" spans="1:59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</row>
    <row r="1184" spans="1:59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</row>
    <row r="1185" spans="1:59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</row>
    <row r="1186" spans="1:59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</row>
    <row r="1187" spans="1:59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</row>
    <row r="1188" spans="1:59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</row>
    <row r="1189" spans="1:59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</row>
    <row r="1190" spans="1:59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</row>
    <row r="1191" spans="1:59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</row>
    <row r="1192" spans="1:59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</row>
    <row r="1193" spans="1:59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</row>
    <row r="1194" spans="1:59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</row>
    <row r="1195" spans="1:59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</row>
    <row r="1196" spans="1:59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</row>
    <row r="1197" spans="1:59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</row>
    <row r="1198" spans="1:59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</row>
    <row r="1199" spans="1:59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</row>
    <row r="1200" spans="1:59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</row>
    <row r="1201" spans="1:59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</row>
    <row r="1202" spans="1:59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</row>
    <row r="1203" spans="1:59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</row>
    <row r="1204" spans="1:59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</row>
    <row r="1205" spans="1:59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</row>
    <row r="1206" spans="1:59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</row>
    <row r="1207" spans="1:59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</row>
    <row r="1208" spans="1:59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</row>
    <row r="1209" spans="1:59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</row>
    <row r="1210" spans="1:59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</row>
    <row r="1211" spans="1:59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</row>
    <row r="1212" spans="1:59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</row>
    <row r="1213" spans="1:59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</row>
    <row r="1214" spans="1:59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</row>
    <row r="1215" spans="1:59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</row>
    <row r="1216" spans="1:59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</row>
    <row r="1217" spans="1:59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</row>
    <row r="1218" spans="1:59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</row>
    <row r="1219" spans="1:59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</row>
    <row r="1220" spans="1:59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</row>
    <row r="1221" spans="1:59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</row>
    <row r="1222" spans="1:59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</row>
    <row r="1223" spans="1:59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</row>
    <row r="1224" spans="1:59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</row>
    <row r="1225" spans="1:59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</row>
    <row r="1226" spans="1:59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</row>
    <row r="1227" spans="1:59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</row>
    <row r="1228" spans="1:59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</row>
    <row r="1229" spans="1:59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</row>
    <row r="1230" spans="1:59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</row>
    <row r="1231" spans="1:59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</row>
    <row r="1232" spans="1:59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</row>
    <row r="1233" spans="1:59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</row>
    <row r="1234" spans="1:59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</row>
    <row r="1235" spans="1:59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</row>
    <row r="1236" spans="1:59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</row>
    <row r="1237" spans="1:59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</row>
    <row r="1238" spans="1:59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</row>
    <row r="1239" spans="1:59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</row>
    <row r="1240" spans="1:59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</row>
    <row r="1241" spans="1:59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</row>
    <row r="1242" spans="1:59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</row>
    <row r="1243" spans="1:59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</row>
    <row r="1244" spans="1:59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</row>
    <row r="1245" spans="1:59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</row>
    <row r="1246" spans="1:59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</row>
    <row r="1247" spans="1:59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</row>
    <row r="1248" spans="1:59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</row>
    <row r="1249" spans="1:59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</row>
    <row r="1250" spans="1:59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</row>
    <row r="1251" spans="1:59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</row>
    <row r="1252" spans="1:59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</row>
    <row r="1253" spans="1:59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</row>
    <row r="1254" spans="1:59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</row>
    <row r="1255" spans="1:59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</row>
    <row r="1256" spans="1:59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</row>
    <row r="1257" spans="1:59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</row>
    <row r="1258" spans="1:59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</row>
    <row r="1259" spans="1:59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</row>
    <row r="1260" spans="1:59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</row>
    <row r="1261" spans="1:59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</row>
    <row r="1262" spans="1:59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</row>
    <row r="1263" spans="1:59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</row>
    <row r="1264" spans="1:59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</row>
    <row r="1265" spans="1:59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</row>
    <row r="1266" spans="1:59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</row>
    <row r="1267" spans="1:59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</row>
    <row r="1268" spans="1:59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</row>
    <row r="1269" spans="1:59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</row>
    <row r="1270" spans="1:59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</row>
    <row r="1271" spans="1:59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</row>
    <row r="1272" spans="1:59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</row>
    <row r="1273" spans="1:59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</row>
    <row r="1274" spans="1:59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</row>
    <row r="1275" spans="1:59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</row>
    <row r="1276" spans="1:59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</row>
    <row r="1277" spans="1:59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</row>
    <row r="1278" spans="1:59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</row>
    <row r="1279" spans="1:59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</row>
    <row r="1280" spans="1:59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</row>
    <row r="1281" spans="1:59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</row>
    <row r="1282" spans="1:59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</row>
    <row r="1283" spans="1:59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</row>
    <row r="1284" spans="1:59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</row>
    <row r="1285" spans="1:59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</row>
    <row r="1286" spans="1:59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</row>
    <row r="1287" spans="1:59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</row>
    <row r="1288" spans="1:59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</row>
    <row r="1289" spans="1:59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</row>
    <row r="1290" spans="1:59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</row>
    <row r="1291" spans="1:59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</row>
    <row r="1292" spans="1:59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</row>
    <row r="1293" spans="1:59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</row>
    <row r="1294" spans="1:59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</row>
    <row r="1295" spans="1:59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</row>
    <row r="1296" spans="1:59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</row>
    <row r="1297" spans="1:59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</row>
    <row r="1298" spans="1:59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</row>
    <row r="1299" spans="1:59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</row>
    <row r="1300" spans="1:59" x14ac:dyDescent="0.25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</row>
    <row r="1301" spans="1:59" x14ac:dyDescent="0.25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</row>
    <row r="1302" spans="1:59" x14ac:dyDescent="0.25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</row>
    <row r="1303" spans="1:59" x14ac:dyDescent="0.25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</row>
    <row r="1304" spans="1:59" x14ac:dyDescent="0.25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</row>
    <row r="1305" spans="1:59" x14ac:dyDescent="0.25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</row>
    <row r="1306" spans="1:59" x14ac:dyDescent="0.25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</row>
    <row r="1307" spans="1:59" x14ac:dyDescent="0.25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</row>
    <row r="1308" spans="1:59" x14ac:dyDescent="0.25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</row>
    <row r="1309" spans="1:59" x14ac:dyDescent="0.25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</row>
    <row r="1310" spans="1:59" x14ac:dyDescent="0.25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</row>
    <row r="1311" spans="1:59" x14ac:dyDescent="0.25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</row>
    <row r="1312" spans="1:59" x14ac:dyDescent="0.25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</row>
    <row r="1313" spans="1:59" x14ac:dyDescent="0.25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</row>
    <row r="1314" spans="1:59" x14ac:dyDescent="0.25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</row>
    <row r="1315" spans="1:59" x14ac:dyDescent="0.25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</row>
    <row r="1316" spans="1:59" x14ac:dyDescent="0.25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</row>
    <row r="1317" spans="1:59" x14ac:dyDescent="0.25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</row>
    <row r="1318" spans="1:59" x14ac:dyDescent="0.25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</row>
    <row r="1319" spans="1:59" x14ac:dyDescent="0.25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</row>
    <row r="1320" spans="1:59" x14ac:dyDescent="0.25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</row>
    <row r="1321" spans="1:59" x14ac:dyDescent="0.25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</row>
    <row r="1322" spans="1:59" x14ac:dyDescent="0.25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</row>
    <row r="1323" spans="1:59" x14ac:dyDescent="0.25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</row>
    <row r="1324" spans="1:59" x14ac:dyDescent="0.25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</row>
    <row r="1325" spans="1:59" x14ac:dyDescent="0.25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</row>
    <row r="1326" spans="1:59" x14ac:dyDescent="0.25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</row>
    <row r="1327" spans="1:59" x14ac:dyDescent="0.25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</row>
    <row r="1328" spans="1:59" x14ac:dyDescent="0.25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</row>
    <row r="1329" spans="1:59" x14ac:dyDescent="0.25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</row>
    <row r="1330" spans="1:59" x14ac:dyDescent="0.25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</row>
    <row r="1331" spans="1:59" x14ac:dyDescent="0.25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</row>
    <row r="1332" spans="1:59" x14ac:dyDescent="0.25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</row>
    <row r="1333" spans="1:59" x14ac:dyDescent="0.25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</row>
    <row r="1334" spans="1:59" x14ac:dyDescent="0.25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</row>
    <row r="1335" spans="1:59" x14ac:dyDescent="0.25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</row>
    <row r="1336" spans="1:59" x14ac:dyDescent="0.25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</row>
    <row r="1337" spans="1:59" x14ac:dyDescent="0.25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</row>
    <row r="1338" spans="1:59" x14ac:dyDescent="0.25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</row>
    <row r="1339" spans="1:59" x14ac:dyDescent="0.25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</row>
    <row r="1340" spans="1:59" x14ac:dyDescent="0.25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</row>
    <row r="1341" spans="1:59" x14ac:dyDescent="0.25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</row>
    <row r="1342" spans="1:59" x14ac:dyDescent="0.25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</row>
    <row r="1343" spans="1:59" x14ac:dyDescent="0.25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</row>
    <row r="1344" spans="1:59" x14ac:dyDescent="0.25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</row>
    <row r="1345" spans="1:59" x14ac:dyDescent="0.25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</row>
    <row r="1346" spans="1:59" x14ac:dyDescent="0.25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</row>
    <row r="1347" spans="1:59" x14ac:dyDescent="0.25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</row>
    <row r="1348" spans="1:59" x14ac:dyDescent="0.25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</row>
    <row r="1349" spans="1:59" x14ac:dyDescent="0.25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</row>
    <row r="1350" spans="1:59" x14ac:dyDescent="0.25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</row>
    <row r="1351" spans="1:59" x14ac:dyDescent="0.25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</row>
    <row r="1352" spans="1:59" x14ac:dyDescent="0.25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</row>
    <row r="1353" spans="1:59" x14ac:dyDescent="0.25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</row>
    <row r="1354" spans="1:59" x14ac:dyDescent="0.25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</row>
    <row r="1355" spans="1:59" x14ac:dyDescent="0.25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</row>
    <row r="1356" spans="1:59" x14ac:dyDescent="0.25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</row>
    <row r="1357" spans="1:59" x14ac:dyDescent="0.25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</row>
    <row r="1358" spans="1:59" x14ac:dyDescent="0.25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</row>
    <row r="1359" spans="1:59" x14ac:dyDescent="0.25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</row>
    <row r="1360" spans="1:59" x14ac:dyDescent="0.25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</row>
    <row r="1361" spans="1:59" x14ac:dyDescent="0.25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</row>
    <row r="1362" spans="1:59" x14ac:dyDescent="0.25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</row>
    <row r="1363" spans="1:59" x14ac:dyDescent="0.25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</row>
    <row r="1364" spans="1:59" x14ac:dyDescent="0.25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</row>
    <row r="1365" spans="1:59" x14ac:dyDescent="0.25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</row>
    <row r="1366" spans="1:59" x14ac:dyDescent="0.25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</row>
    <row r="1367" spans="1:59" x14ac:dyDescent="0.25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</row>
    <row r="1368" spans="1:59" x14ac:dyDescent="0.25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</row>
    <row r="1369" spans="1:59" x14ac:dyDescent="0.25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</row>
    <row r="1370" spans="1:59" x14ac:dyDescent="0.25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</row>
    <row r="1371" spans="1:59" x14ac:dyDescent="0.25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</row>
    <row r="1372" spans="1:59" x14ac:dyDescent="0.25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</row>
    <row r="1373" spans="1:59" x14ac:dyDescent="0.25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</row>
    <row r="1374" spans="1:59" x14ac:dyDescent="0.25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</row>
    <row r="1375" spans="1:59" x14ac:dyDescent="0.25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</row>
    <row r="1376" spans="1:59" x14ac:dyDescent="0.25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</row>
    <row r="1377" spans="1:59" x14ac:dyDescent="0.25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</row>
    <row r="1378" spans="1:59" x14ac:dyDescent="0.25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</row>
    <row r="1379" spans="1:59" x14ac:dyDescent="0.25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</row>
    <row r="1380" spans="1:59" x14ac:dyDescent="0.25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</row>
    <row r="1381" spans="1:59" x14ac:dyDescent="0.25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</row>
    <row r="1382" spans="1:59" x14ac:dyDescent="0.25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</row>
    <row r="1383" spans="1:59" x14ac:dyDescent="0.25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</row>
    <row r="1384" spans="1:59" x14ac:dyDescent="0.25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</row>
    <row r="1385" spans="1:59" x14ac:dyDescent="0.25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</row>
    <row r="1386" spans="1:59" x14ac:dyDescent="0.25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</row>
    <row r="1387" spans="1:59" x14ac:dyDescent="0.25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</row>
    <row r="1388" spans="1:59" x14ac:dyDescent="0.25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</row>
    <row r="1389" spans="1:59" x14ac:dyDescent="0.25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</row>
    <row r="1390" spans="1:59" x14ac:dyDescent="0.25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</row>
    <row r="1391" spans="1:59" x14ac:dyDescent="0.25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</row>
    <row r="1392" spans="1:59" x14ac:dyDescent="0.25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</row>
    <row r="1393" spans="1:59" x14ac:dyDescent="0.25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</row>
    <row r="1394" spans="1:59" x14ac:dyDescent="0.25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</row>
    <row r="1395" spans="1:59" x14ac:dyDescent="0.25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</row>
    <row r="1396" spans="1:59" x14ac:dyDescent="0.25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</row>
    <row r="1397" spans="1:59" x14ac:dyDescent="0.25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</row>
    <row r="1398" spans="1:59" x14ac:dyDescent="0.25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</row>
    <row r="1399" spans="1:59" x14ac:dyDescent="0.25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</row>
    <row r="1400" spans="1:59" x14ac:dyDescent="0.25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</row>
    <row r="1401" spans="1:59" x14ac:dyDescent="0.25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</row>
    <row r="1402" spans="1:59" x14ac:dyDescent="0.25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</row>
    <row r="1403" spans="1:59" x14ac:dyDescent="0.25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</row>
    <row r="1404" spans="1:59" x14ac:dyDescent="0.25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</row>
    <row r="1405" spans="1:59" x14ac:dyDescent="0.25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</row>
    <row r="1406" spans="1:59" x14ac:dyDescent="0.25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</row>
    <row r="1407" spans="1:59" x14ac:dyDescent="0.25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</row>
    <row r="1408" spans="1:59" x14ac:dyDescent="0.25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</row>
    <row r="1409" spans="1:59" x14ac:dyDescent="0.25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</row>
    <row r="1410" spans="1:59" x14ac:dyDescent="0.25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</row>
    <row r="1411" spans="1:59" x14ac:dyDescent="0.25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</row>
    <row r="1412" spans="1:59" x14ac:dyDescent="0.25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</row>
    <row r="1413" spans="1:59" x14ac:dyDescent="0.25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</row>
    <row r="1414" spans="1:59" x14ac:dyDescent="0.25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</row>
    <row r="1415" spans="1:59" x14ac:dyDescent="0.25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</row>
    <row r="1416" spans="1:59" x14ac:dyDescent="0.25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</row>
    <row r="1417" spans="1:59" x14ac:dyDescent="0.25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</row>
    <row r="1418" spans="1:59" x14ac:dyDescent="0.25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</row>
    <row r="1419" spans="1:59" x14ac:dyDescent="0.25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</row>
    <row r="1420" spans="1:59" x14ac:dyDescent="0.25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</row>
    <row r="1421" spans="1:59" x14ac:dyDescent="0.25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</row>
    <row r="1422" spans="1:59" x14ac:dyDescent="0.25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</row>
    <row r="1423" spans="1:59" x14ac:dyDescent="0.25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</row>
    <row r="1424" spans="1:59" x14ac:dyDescent="0.25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</row>
    <row r="1425" spans="1:59" x14ac:dyDescent="0.25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</row>
    <row r="1426" spans="1:59" x14ac:dyDescent="0.25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</row>
    <row r="1427" spans="1:59" x14ac:dyDescent="0.25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</row>
    <row r="1428" spans="1:59" x14ac:dyDescent="0.25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</row>
    <row r="1429" spans="1:59" x14ac:dyDescent="0.25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</row>
    <row r="1430" spans="1:59" x14ac:dyDescent="0.25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</row>
    <row r="1431" spans="1:59" x14ac:dyDescent="0.25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</row>
    <row r="1432" spans="1:59" x14ac:dyDescent="0.25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</row>
    <row r="1433" spans="1:59" x14ac:dyDescent="0.25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</row>
    <row r="1434" spans="1:59" x14ac:dyDescent="0.25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</row>
    <row r="1435" spans="1:59" x14ac:dyDescent="0.25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</row>
    <row r="1436" spans="1:59" x14ac:dyDescent="0.25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</row>
    <row r="1437" spans="1:59" x14ac:dyDescent="0.25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</row>
    <row r="1438" spans="1:59" x14ac:dyDescent="0.25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</row>
    <row r="1439" spans="1:59" x14ac:dyDescent="0.25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</row>
    <row r="1440" spans="1:59" x14ac:dyDescent="0.25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</row>
    <row r="1441" spans="1:59" x14ac:dyDescent="0.25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</row>
    <row r="1442" spans="1:59" x14ac:dyDescent="0.25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</row>
    <row r="1443" spans="1:59" x14ac:dyDescent="0.25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</row>
    <row r="1444" spans="1:59" x14ac:dyDescent="0.25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</row>
    <row r="1445" spans="1:59" x14ac:dyDescent="0.25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</row>
    <row r="1446" spans="1:59" x14ac:dyDescent="0.25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</row>
    <row r="1447" spans="1:59" x14ac:dyDescent="0.25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</row>
    <row r="1448" spans="1:59" x14ac:dyDescent="0.25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</row>
    <row r="1449" spans="1:59" x14ac:dyDescent="0.25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</row>
    <row r="1450" spans="1:59" x14ac:dyDescent="0.25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</row>
    <row r="1451" spans="1:59" x14ac:dyDescent="0.25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</row>
    <row r="1452" spans="1:59" x14ac:dyDescent="0.25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</row>
    <row r="1453" spans="1:59" x14ac:dyDescent="0.25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</row>
    <row r="1454" spans="1:59" x14ac:dyDescent="0.25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</row>
    <row r="1455" spans="1:59" x14ac:dyDescent="0.25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</row>
    <row r="1456" spans="1:59" x14ac:dyDescent="0.25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</row>
    <row r="1457" spans="1:59" x14ac:dyDescent="0.25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</row>
    <row r="1458" spans="1:59" x14ac:dyDescent="0.25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</row>
    <row r="1459" spans="1:59" x14ac:dyDescent="0.25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</row>
    <row r="1460" spans="1:59" x14ac:dyDescent="0.25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</row>
    <row r="1461" spans="1:59" x14ac:dyDescent="0.25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</row>
    <row r="1462" spans="1:59" x14ac:dyDescent="0.25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</row>
    <row r="1463" spans="1:59" x14ac:dyDescent="0.25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</row>
    <row r="1464" spans="1:59" x14ac:dyDescent="0.25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</row>
    <row r="1465" spans="1:59" x14ac:dyDescent="0.25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</row>
    <row r="1466" spans="1:59" x14ac:dyDescent="0.25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</row>
    <row r="1467" spans="1:59" x14ac:dyDescent="0.25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</row>
    <row r="1468" spans="1:59" x14ac:dyDescent="0.25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</row>
    <row r="1469" spans="1:59" x14ac:dyDescent="0.25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</row>
    <row r="1470" spans="1:59" x14ac:dyDescent="0.25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</row>
    <row r="1471" spans="1:59" x14ac:dyDescent="0.25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</row>
    <row r="1472" spans="1:59" x14ac:dyDescent="0.25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</row>
    <row r="1473" spans="1:59" x14ac:dyDescent="0.25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</row>
    <row r="1474" spans="1:59" x14ac:dyDescent="0.25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</row>
    <row r="1475" spans="1:59" x14ac:dyDescent="0.25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</row>
    <row r="1476" spans="1:59" x14ac:dyDescent="0.25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</row>
    <row r="1477" spans="1:59" x14ac:dyDescent="0.25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</row>
    <row r="1478" spans="1:59" x14ac:dyDescent="0.25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</row>
    <row r="1479" spans="1:59" x14ac:dyDescent="0.25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</row>
    <row r="1480" spans="1:59" x14ac:dyDescent="0.25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</row>
    <row r="1481" spans="1:59" x14ac:dyDescent="0.25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</row>
    <row r="1482" spans="1:59" x14ac:dyDescent="0.25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</row>
    <row r="1483" spans="1:59" x14ac:dyDescent="0.25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</row>
    <row r="1484" spans="1:59" x14ac:dyDescent="0.25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</row>
    <row r="1485" spans="1:59" x14ac:dyDescent="0.25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</row>
    <row r="1486" spans="1:59" x14ac:dyDescent="0.25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</row>
    <row r="1487" spans="1:59" x14ac:dyDescent="0.25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</row>
    <row r="1488" spans="1:59" x14ac:dyDescent="0.25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</row>
    <row r="1489" spans="1:59" x14ac:dyDescent="0.25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</row>
    <row r="1490" spans="1:59" x14ac:dyDescent="0.25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</row>
    <row r="1491" spans="1:59" x14ac:dyDescent="0.25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</row>
    <row r="1492" spans="1:59" x14ac:dyDescent="0.25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</row>
    <row r="1493" spans="1:59" x14ac:dyDescent="0.25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</row>
    <row r="1494" spans="1:59" x14ac:dyDescent="0.25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</row>
    <row r="1495" spans="1:59" x14ac:dyDescent="0.25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</row>
    <row r="1496" spans="1:59" x14ac:dyDescent="0.25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</row>
    <row r="1497" spans="1:59" x14ac:dyDescent="0.25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</row>
    <row r="1498" spans="1:59" x14ac:dyDescent="0.25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</row>
    <row r="1499" spans="1:59" x14ac:dyDescent="0.25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</row>
    <row r="1500" spans="1:59" x14ac:dyDescent="0.25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</row>
    <row r="1501" spans="1:59" x14ac:dyDescent="0.25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</row>
    <row r="1502" spans="1:59" x14ac:dyDescent="0.25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</row>
    <row r="1503" spans="1:59" x14ac:dyDescent="0.25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</row>
    <row r="1504" spans="1:59" x14ac:dyDescent="0.25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</row>
    <row r="1505" spans="1:59" x14ac:dyDescent="0.25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</row>
    <row r="1506" spans="1:59" x14ac:dyDescent="0.25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</row>
    <row r="1507" spans="1:59" x14ac:dyDescent="0.25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</row>
    <row r="1508" spans="1:59" x14ac:dyDescent="0.25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</row>
    <row r="1509" spans="1:59" x14ac:dyDescent="0.25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</row>
    <row r="1510" spans="1:59" x14ac:dyDescent="0.25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</row>
    <row r="1511" spans="1:59" x14ac:dyDescent="0.25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</row>
    <row r="1512" spans="1:59" x14ac:dyDescent="0.25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</row>
    <row r="1513" spans="1:59" x14ac:dyDescent="0.25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</row>
    <row r="1514" spans="1:59" x14ac:dyDescent="0.25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</row>
    <row r="1515" spans="1:59" x14ac:dyDescent="0.25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</row>
    <row r="1516" spans="1:59" x14ac:dyDescent="0.25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</row>
    <row r="1517" spans="1:59" x14ac:dyDescent="0.25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</row>
    <row r="1518" spans="1:59" x14ac:dyDescent="0.25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</row>
    <row r="1519" spans="1:59" x14ac:dyDescent="0.25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</row>
    <row r="1520" spans="1:59" x14ac:dyDescent="0.25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</row>
    <row r="1521" spans="1:59" x14ac:dyDescent="0.25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</row>
    <row r="1522" spans="1:59" x14ac:dyDescent="0.25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</row>
    <row r="1523" spans="1:59" x14ac:dyDescent="0.25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</row>
    <row r="1524" spans="1:59" x14ac:dyDescent="0.25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</row>
    <row r="1525" spans="1:59" x14ac:dyDescent="0.25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</row>
    <row r="1526" spans="1:59" x14ac:dyDescent="0.25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</row>
    <row r="1527" spans="1:59" x14ac:dyDescent="0.25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</row>
    <row r="1528" spans="1:59" x14ac:dyDescent="0.25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</row>
    <row r="1529" spans="1:59" x14ac:dyDescent="0.25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</row>
    <row r="1530" spans="1:59" x14ac:dyDescent="0.25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</row>
    <row r="1531" spans="1:59" x14ac:dyDescent="0.25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</row>
    <row r="1532" spans="1:59" x14ac:dyDescent="0.25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</row>
    <row r="1533" spans="1:59" x14ac:dyDescent="0.25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</row>
    <row r="1534" spans="1:59" x14ac:dyDescent="0.25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</row>
    <row r="1535" spans="1:59" x14ac:dyDescent="0.25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</row>
    <row r="1536" spans="1:59" x14ac:dyDescent="0.25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</row>
    <row r="1537" spans="1:59" x14ac:dyDescent="0.25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</row>
    <row r="1538" spans="1:59" x14ac:dyDescent="0.25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</row>
    <row r="1539" spans="1:59" x14ac:dyDescent="0.25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</row>
    <row r="1540" spans="1:59" x14ac:dyDescent="0.25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</row>
    <row r="1541" spans="1:59" x14ac:dyDescent="0.25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</row>
    <row r="1542" spans="1:59" x14ac:dyDescent="0.25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</row>
    <row r="1543" spans="1:59" x14ac:dyDescent="0.25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</row>
    <row r="1544" spans="1:59" x14ac:dyDescent="0.25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</row>
    <row r="1545" spans="1:59" x14ac:dyDescent="0.25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</row>
    <row r="1546" spans="1:59" x14ac:dyDescent="0.25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</row>
    <row r="1547" spans="1:59" x14ac:dyDescent="0.25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</row>
    <row r="1548" spans="1:59" x14ac:dyDescent="0.25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</row>
    <row r="1549" spans="1:59" x14ac:dyDescent="0.25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</row>
    <row r="1550" spans="1:59" x14ac:dyDescent="0.25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</row>
    <row r="1551" spans="1:59" x14ac:dyDescent="0.25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</row>
    <row r="1552" spans="1:59" x14ac:dyDescent="0.25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</row>
    <row r="1553" spans="1:59" x14ac:dyDescent="0.25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</row>
    <row r="1554" spans="1:59" x14ac:dyDescent="0.25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</row>
    <row r="1555" spans="1:59" x14ac:dyDescent="0.25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</row>
    <row r="1556" spans="1:59" x14ac:dyDescent="0.25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</row>
    <row r="1557" spans="1:59" x14ac:dyDescent="0.25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</row>
    <row r="1558" spans="1:59" x14ac:dyDescent="0.25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</row>
    <row r="1559" spans="1:59" x14ac:dyDescent="0.25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</row>
    <row r="1560" spans="1:59" x14ac:dyDescent="0.25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</row>
    <row r="1561" spans="1:59" x14ac:dyDescent="0.25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</row>
    <row r="1562" spans="1:59" x14ac:dyDescent="0.25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</row>
    <row r="1563" spans="1:59" x14ac:dyDescent="0.25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</row>
    <row r="1564" spans="1:59" x14ac:dyDescent="0.25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</row>
    <row r="1565" spans="1:59" x14ac:dyDescent="0.25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</row>
    <row r="1566" spans="1:59" x14ac:dyDescent="0.25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</row>
    <row r="1567" spans="1:59" x14ac:dyDescent="0.25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</row>
    <row r="1568" spans="1:59" x14ac:dyDescent="0.25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</row>
    <row r="1569" spans="1:59" x14ac:dyDescent="0.25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</row>
    <row r="1570" spans="1:59" x14ac:dyDescent="0.25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</row>
    <row r="1571" spans="1:59" x14ac:dyDescent="0.25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</row>
    <row r="1572" spans="1:59" x14ac:dyDescent="0.25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</row>
    <row r="1573" spans="1:59" x14ac:dyDescent="0.25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</row>
    <row r="1574" spans="1:59" x14ac:dyDescent="0.25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</row>
    <row r="1575" spans="1:59" x14ac:dyDescent="0.25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</row>
    <row r="1576" spans="1:59" x14ac:dyDescent="0.25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</row>
    <row r="1577" spans="1:59" x14ac:dyDescent="0.25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</row>
    <row r="1578" spans="1:59" x14ac:dyDescent="0.25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</row>
    <row r="1579" spans="1:59" x14ac:dyDescent="0.25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</row>
    <row r="1580" spans="1:59" x14ac:dyDescent="0.25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</row>
    <row r="1581" spans="1:59" x14ac:dyDescent="0.25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</row>
    <row r="1582" spans="1:59" x14ac:dyDescent="0.25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</row>
    <row r="1583" spans="1:59" x14ac:dyDescent="0.25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</row>
    <row r="1584" spans="1:59" x14ac:dyDescent="0.25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</row>
    <row r="1585" spans="1:59" x14ac:dyDescent="0.25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</row>
    <row r="1586" spans="1:59" x14ac:dyDescent="0.25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</row>
    <row r="1587" spans="1:59" x14ac:dyDescent="0.25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</row>
    <row r="1588" spans="1:59" x14ac:dyDescent="0.25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</row>
    <row r="1589" spans="1:59" x14ac:dyDescent="0.25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</row>
    <row r="1590" spans="1:59" x14ac:dyDescent="0.25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</row>
    <row r="1591" spans="1:59" x14ac:dyDescent="0.25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</row>
    <row r="1592" spans="1:59" x14ac:dyDescent="0.25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</row>
    <row r="1593" spans="1:59" x14ac:dyDescent="0.25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</row>
    <row r="1594" spans="1:59" x14ac:dyDescent="0.25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</row>
    <row r="1595" spans="1:59" x14ac:dyDescent="0.25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</row>
    <row r="1596" spans="1:59" x14ac:dyDescent="0.25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</row>
    <row r="1597" spans="1:59" x14ac:dyDescent="0.25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</row>
    <row r="1598" spans="1:59" x14ac:dyDescent="0.25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</row>
    <row r="1599" spans="1:59" x14ac:dyDescent="0.25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</row>
    <row r="1600" spans="1:59" x14ac:dyDescent="0.25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</row>
    <row r="1601" spans="1:59" x14ac:dyDescent="0.25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</row>
    <row r="1602" spans="1:59" x14ac:dyDescent="0.25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</row>
    <row r="1603" spans="1:59" x14ac:dyDescent="0.25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</row>
    <row r="1604" spans="1:59" x14ac:dyDescent="0.25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</row>
    <row r="1605" spans="1:59" x14ac:dyDescent="0.25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</row>
    <row r="1606" spans="1:59" x14ac:dyDescent="0.25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</row>
    <row r="1607" spans="1:59" x14ac:dyDescent="0.25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</row>
    <row r="1608" spans="1:59" x14ac:dyDescent="0.25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</row>
    <row r="1609" spans="1:59" x14ac:dyDescent="0.25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</row>
    <row r="1610" spans="1:59" x14ac:dyDescent="0.25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</row>
    <row r="1611" spans="1:59" x14ac:dyDescent="0.25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</row>
    <row r="1612" spans="1:59" x14ac:dyDescent="0.25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</row>
    <row r="1613" spans="1:59" x14ac:dyDescent="0.25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</row>
    <row r="1614" spans="1:59" x14ac:dyDescent="0.25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</row>
    <row r="1615" spans="1:59" x14ac:dyDescent="0.25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</row>
    <row r="1616" spans="1:59" x14ac:dyDescent="0.25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</row>
    <row r="1617" spans="1:59" x14ac:dyDescent="0.25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</row>
    <row r="1618" spans="1:59" x14ac:dyDescent="0.25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</row>
    <row r="1619" spans="1:59" x14ac:dyDescent="0.25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</row>
    <row r="1620" spans="1:59" x14ac:dyDescent="0.25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</row>
    <row r="1621" spans="1:59" x14ac:dyDescent="0.25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</row>
    <row r="1622" spans="1:59" x14ac:dyDescent="0.25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</row>
    <row r="1623" spans="1:59" x14ac:dyDescent="0.25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</row>
    <row r="1624" spans="1:59" x14ac:dyDescent="0.25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</row>
    <row r="1625" spans="1:59" x14ac:dyDescent="0.25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</row>
    <row r="1626" spans="1:59" x14ac:dyDescent="0.25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</row>
    <row r="1627" spans="1:59" x14ac:dyDescent="0.25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</row>
    <row r="1628" spans="1:59" x14ac:dyDescent="0.25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</row>
    <row r="1629" spans="1:59" x14ac:dyDescent="0.25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</row>
    <row r="1630" spans="1:59" x14ac:dyDescent="0.25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</row>
    <row r="1631" spans="1:59" x14ac:dyDescent="0.25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</row>
    <row r="1632" spans="1:59" x14ac:dyDescent="0.25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</row>
    <row r="1633" spans="1:59" x14ac:dyDescent="0.25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</row>
    <row r="1634" spans="1:59" x14ac:dyDescent="0.25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</row>
    <row r="1635" spans="1:59" x14ac:dyDescent="0.25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</row>
    <row r="1636" spans="1:59" x14ac:dyDescent="0.25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</row>
    <row r="1637" spans="1:59" x14ac:dyDescent="0.25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</row>
    <row r="1638" spans="1:59" x14ac:dyDescent="0.25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</row>
    <row r="1639" spans="1:59" x14ac:dyDescent="0.25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</row>
    <row r="1640" spans="1:59" x14ac:dyDescent="0.25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</row>
    <row r="1641" spans="1:59" x14ac:dyDescent="0.25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</row>
    <row r="1642" spans="1:59" x14ac:dyDescent="0.25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</row>
    <row r="1643" spans="1:59" x14ac:dyDescent="0.25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</row>
    <row r="1644" spans="1:59" x14ac:dyDescent="0.25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</row>
    <row r="1645" spans="1:59" x14ac:dyDescent="0.25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</row>
    <row r="1646" spans="1:59" x14ac:dyDescent="0.25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</row>
    <row r="1647" spans="1:59" x14ac:dyDescent="0.25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</row>
    <row r="1648" spans="1:59" x14ac:dyDescent="0.25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</row>
    <row r="1649" spans="1:59" x14ac:dyDescent="0.25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</row>
    <row r="1650" spans="1:59" x14ac:dyDescent="0.25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</row>
    <row r="1651" spans="1:59" x14ac:dyDescent="0.25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</row>
    <row r="1652" spans="1:59" x14ac:dyDescent="0.25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</row>
    <row r="1653" spans="1:59" x14ac:dyDescent="0.25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</row>
    <row r="1654" spans="1:59" x14ac:dyDescent="0.25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</row>
    <row r="1655" spans="1:59" x14ac:dyDescent="0.25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</row>
    <row r="1656" spans="1:59" x14ac:dyDescent="0.25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</row>
    <row r="1657" spans="1:59" x14ac:dyDescent="0.25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</row>
    <row r="1658" spans="1:59" x14ac:dyDescent="0.25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</row>
    <row r="1659" spans="1:59" x14ac:dyDescent="0.25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</row>
    <row r="1660" spans="1:59" x14ac:dyDescent="0.25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</row>
    <row r="1661" spans="1:59" x14ac:dyDescent="0.25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</row>
    <row r="1662" spans="1:59" x14ac:dyDescent="0.25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</row>
    <row r="1663" spans="1:59" x14ac:dyDescent="0.25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</row>
    <row r="1664" spans="1:59" x14ac:dyDescent="0.25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</row>
    <row r="1665" spans="1:59" x14ac:dyDescent="0.25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</row>
    <row r="1666" spans="1:59" x14ac:dyDescent="0.25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</row>
    <row r="1667" spans="1:59" x14ac:dyDescent="0.25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</row>
    <row r="1668" spans="1:59" x14ac:dyDescent="0.25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</row>
    <row r="1669" spans="1:59" x14ac:dyDescent="0.25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</row>
    <row r="1670" spans="1:59" x14ac:dyDescent="0.25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</row>
    <row r="1671" spans="1:59" x14ac:dyDescent="0.25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</row>
    <row r="1672" spans="1:59" x14ac:dyDescent="0.25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</row>
    <row r="1673" spans="1:59" x14ac:dyDescent="0.25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</row>
    <row r="1674" spans="1:59" x14ac:dyDescent="0.25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</row>
    <row r="1675" spans="1:59" x14ac:dyDescent="0.25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</row>
    <row r="1676" spans="1:59" x14ac:dyDescent="0.25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</row>
    <row r="1677" spans="1:59" x14ac:dyDescent="0.25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</row>
    <row r="1678" spans="1:59" x14ac:dyDescent="0.25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</row>
    <row r="1679" spans="1:59" x14ac:dyDescent="0.25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</row>
    <row r="1680" spans="1:59" x14ac:dyDescent="0.25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</row>
    <row r="1681" spans="1:59" x14ac:dyDescent="0.25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</row>
    <row r="1682" spans="1:59" x14ac:dyDescent="0.25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</row>
    <row r="1683" spans="1:59" x14ac:dyDescent="0.25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</row>
    <row r="1684" spans="1:59" x14ac:dyDescent="0.25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</row>
    <row r="1685" spans="1:59" x14ac:dyDescent="0.25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</row>
    <row r="1686" spans="1:59" x14ac:dyDescent="0.25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</row>
    <row r="1687" spans="1:59" x14ac:dyDescent="0.25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</row>
    <row r="1688" spans="1:59" x14ac:dyDescent="0.25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</row>
    <row r="1689" spans="1:59" x14ac:dyDescent="0.25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</row>
    <row r="1690" spans="1:59" x14ac:dyDescent="0.25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</row>
    <row r="1691" spans="1:59" x14ac:dyDescent="0.25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</row>
    <row r="1692" spans="1:59" x14ac:dyDescent="0.25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</row>
    <row r="1693" spans="1:59" x14ac:dyDescent="0.25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</row>
    <row r="1694" spans="1:59" x14ac:dyDescent="0.25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</row>
    <row r="1695" spans="1:59" x14ac:dyDescent="0.25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</row>
    <row r="1696" spans="1:59" x14ac:dyDescent="0.25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</row>
    <row r="1697" spans="1:59" x14ac:dyDescent="0.25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</row>
    <row r="1698" spans="1:59" x14ac:dyDescent="0.25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</row>
    <row r="1699" spans="1:59" x14ac:dyDescent="0.25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</row>
    <row r="1700" spans="1:59" x14ac:dyDescent="0.25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</row>
    <row r="1701" spans="1:59" x14ac:dyDescent="0.25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</row>
    <row r="1702" spans="1:59" x14ac:dyDescent="0.25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</row>
    <row r="1703" spans="1:59" x14ac:dyDescent="0.25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</row>
    <row r="1704" spans="1:59" x14ac:dyDescent="0.25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</row>
    <row r="1705" spans="1:59" x14ac:dyDescent="0.25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</row>
    <row r="1706" spans="1:59" x14ac:dyDescent="0.25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</row>
    <row r="1707" spans="1:59" x14ac:dyDescent="0.25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</row>
    <row r="1708" spans="1:59" x14ac:dyDescent="0.25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</row>
    <row r="1709" spans="1:59" x14ac:dyDescent="0.25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</row>
    <row r="1710" spans="1:59" x14ac:dyDescent="0.25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</row>
    <row r="1711" spans="1:59" x14ac:dyDescent="0.25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</row>
    <row r="1712" spans="1:59" x14ac:dyDescent="0.25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</row>
    <row r="1713" spans="1:59" x14ac:dyDescent="0.25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</row>
    <row r="1714" spans="1:59" x14ac:dyDescent="0.25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</row>
    <row r="1715" spans="1:59" x14ac:dyDescent="0.25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</row>
    <row r="1716" spans="1:59" x14ac:dyDescent="0.25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</row>
    <row r="1717" spans="1:59" x14ac:dyDescent="0.25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</row>
    <row r="1718" spans="1:59" x14ac:dyDescent="0.25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</row>
    <row r="1719" spans="1:59" x14ac:dyDescent="0.25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</row>
    <row r="1720" spans="1:59" x14ac:dyDescent="0.25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</row>
    <row r="1721" spans="1:59" x14ac:dyDescent="0.25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</row>
    <row r="1722" spans="1:59" x14ac:dyDescent="0.25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</row>
    <row r="1723" spans="1:59" x14ac:dyDescent="0.25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</row>
    <row r="1724" spans="1:59" x14ac:dyDescent="0.25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</row>
    <row r="1725" spans="1:59" x14ac:dyDescent="0.25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</row>
    <row r="1726" spans="1:59" x14ac:dyDescent="0.25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</row>
    <row r="1727" spans="1:59" x14ac:dyDescent="0.25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</row>
    <row r="1728" spans="1:59" x14ac:dyDescent="0.25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</row>
    <row r="1729" spans="1:59" x14ac:dyDescent="0.25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</row>
    <row r="1730" spans="1:59" x14ac:dyDescent="0.25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</row>
    <row r="1731" spans="1:59" x14ac:dyDescent="0.25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</row>
    <row r="1732" spans="1:59" x14ac:dyDescent="0.25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</row>
    <row r="1733" spans="1:59" x14ac:dyDescent="0.25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</row>
    <row r="1734" spans="1:59" x14ac:dyDescent="0.25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</row>
    <row r="1735" spans="1:59" x14ac:dyDescent="0.25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</row>
    <row r="1736" spans="1:59" x14ac:dyDescent="0.25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</row>
    <row r="1737" spans="1:59" x14ac:dyDescent="0.25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</row>
    <row r="1738" spans="1:59" x14ac:dyDescent="0.25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</row>
    <row r="1739" spans="1:59" x14ac:dyDescent="0.25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</row>
    <row r="1740" spans="1:59" x14ac:dyDescent="0.25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</row>
    <row r="1741" spans="1:59" x14ac:dyDescent="0.25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</row>
    <row r="1742" spans="1:59" x14ac:dyDescent="0.25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</row>
    <row r="1743" spans="1:59" x14ac:dyDescent="0.25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</row>
    <row r="1744" spans="1:59" x14ac:dyDescent="0.25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</row>
    <row r="1745" spans="1:59" x14ac:dyDescent="0.25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</row>
    <row r="1746" spans="1:59" x14ac:dyDescent="0.25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</row>
    <row r="1747" spans="1:59" x14ac:dyDescent="0.25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</row>
    <row r="1748" spans="1:59" x14ac:dyDescent="0.25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</row>
    <row r="1749" spans="1:59" x14ac:dyDescent="0.25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</row>
    <row r="1750" spans="1:59" x14ac:dyDescent="0.25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</row>
    <row r="1751" spans="1:59" x14ac:dyDescent="0.25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</row>
    <row r="1752" spans="1:59" x14ac:dyDescent="0.25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</row>
    <row r="1753" spans="1:59" x14ac:dyDescent="0.25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</row>
    <row r="1754" spans="1:59" x14ac:dyDescent="0.25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</row>
    <row r="1755" spans="1:59" x14ac:dyDescent="0.25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</row>
    <row r="1756" spans="1:59" x14ac:dyDescent="0.25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</row>
    <row r="1757" spans="1:59" x14ac:dyDescent="0.25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</row>
    <row r="1758" spans="1:59" x14ac:dyDescent="0.25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</row>
    <row r="1759" spans="1:59" x14ac:dyDescent="0.25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</row>
    <row r="1760" spans="1:59" x14ac:dyDescent="0.25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0D68A-747F-4E0E-866C-1558BF9516A0}">
  <dimension ref="A1:AR2224"/>
  <sheetViews>
    <sheetView topLeftCell="B1" zoomScale="120" zoomScaleNormal="120" workbookViewId="0">
      <selection activeCell="H21" sqref="H21"/>
    </sheetView>
  </sheetViews>
  <sheetFormatPr defaultRowHeight="15" x14ac:dyDescent="0.25"/>
  <cols>
    <col min="2" max="13" width="20.7109375" customWidth="1"/>
  </cols>
  <sheetData>
    <row r="1" spans="1:44" ht="18.75" x14ac:dyDescent="0.3">
      <c r="A1" s="4" t="s">
        <v>8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</row>
    <row r="2" spans="1:44" ht="18.75" x14ac:dyDescent="0.3">
      <c r="A2" s="4" t="s">
        <v>4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</row>
    <row r="3" spans="1:44" ht="18.75" x14ac:dyDescent="0.3">
      <c r="A3" s="4" t="s">
        <v>70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</row>
    <row r="4" spans="1:44" ht="15.75" thickBot="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</row>
    <row r="5" spans="1:44" ht="15.75" thickBot="1" x14ac:dyDescent="0.3">
      <c r="A5" s="1"/>
      <c r="B5" s="118" t="s">
        <v>71</v>
      </c>
      <c r="C5" s="119" t="s">
        <v>73</v>
      </c>
      <c r="D5" s="117" t="s">
        <v>78</v>
      </c>
      <c r="E5" s="117" t="s">
        <v>79</v>
      </c>
      <c r="F5" s="117" t="s">
        <v>80</v>
      </c>
      <c r="G5" s="117" t="s">
        <v>81</v>
      </c>
      <c r="H5" s="117" t="s">
        <v>83</v>
      </c>
      <c r="I5" s="118" t="s">
        <v>82</v>
      </c>
      <c r="J5" s="117" t="s">
        <v>85</v>
      </c>
      <c r="K5" s="117" t="s">
        <v>86</v>
      </c>
      <c r="L5" s="117" t="s">
        <v>87</v>
      </c>
      <c r="M5" s="119" t="s">
        <v>88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</row>
    <row r="6" spans="1:44" x14ac:dyDescent="0.25">
      <c r="A6" s="1"/>
      <c r="B6" s="114" t="s">
        <v>72</v>
      </c>
      <c r="C6" s="94">
        <f>Inputs!J18</f>
        <v>14.427819283704983</v>
      </c>
      <c r="D6" s="123">
        <f>'Annual Preformance Data'!E10</f>
        <v>26.077573029505899</v>
      </c>
      <c r="E6" s="123" t="e">
        <f>'Annual Preformance Data'!E27</f>
        <v>#DIV/0!</v>
      </c>
      <c r="F6" s="123" t="e">
        <f>'Annual Preformance Data'!E44</f>
        <v>#DIV/0!</v>
      </c>
      <c r="G6" s="123" t="e">
        <f>'Annual Preformance Data'!E60</f>
        <v>#DIV/0!</v>
      </c>
      <c r="H6" s="123" t="e">
        <f>'Annual Preformance Data'!E76</f>
        <v>#DIV/0!</v>
      </c>
      <c r="I6" s="95">
        <f>(D6-$C$6)*Inputs!$H$43</f>
        <v>-1.4562192182251146E-2</v>
      </c>
      <c r="J6" s="96" t="e">
        <f>(E6-$C$6)*Inputs!$H$43</f>
        <v>#DIV/0!</v>
      </c>
      <c r="K6" s="96" t="e">
        <f>(F6-$C$6)*Inputs!$H$43</f>
        <v>#DIV/0!</v>
      </c>
      <c r="L6" s="96" t="e">
        <f>(G6-$C$6)*Inputs!$H$43</f>
        <v>#DIV/0!</v>
      </c>
      <c r="M6" s="97" t="e">
        <f>(H6-$C$6)*Inputs!$H$43</f>
        <v>#DIV/0!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</row>
    <row r="7" spans="1:44" x14ac:dyDescent="0.25">
      <c r="A7" s="1"/>
      <c r="B7" s="115" t="s">
        <v>62</v>
      </c>
      <c r="C7" s="98">
        <f>Inputs!J19</f>
        <v>8.4812499999999993</v>
      </c>
      <c r="D7" s="134">
        <f>'Annual Preformance Data'!L10</f>
        <v>8.0259999999999998</v>
      </c>
      <c r="E7" s="134" t="e">
        <f>'Annual Preformance Data'!L27</f>
        <v>#DIV/0!</v>
      </c>
      <c r="F7" s="134" t="e">
        <f>'Annual Preformance Data'!L44</f>
        <v>#DIV/0!</v>
      </c>
      <c r="G7" s="134" t="e">
        <f>'Annual Preformance Data'!L60</f>
        <v>#DIV/0!</v>
      </c>
      <c r="H7" s="134" t="e">
        <f>'Annual Preformance Data'!L76</f>
        <v>#DIV/0!</v>
      </c>
      <c r="I7" s="99">
        <f>((D7-$C$7)*Inputs!$H$44)</f>
        <v>-5.6906249999999936E-4</v>
      </c>
      <c r="J7" s="100" t="e">
        <f>((E7-$C$7)*Inputs!$H$44)</f>
        <v>#DIV/0!</v>
      </c>
      <c r="K7" s="100" t="e">
        <f>((F7-$C$7)*Inputs!$H$44)</f>
        <v>#DIV/0!</v>
      </c>
      <c r="L7" s="100" t="e">
        <f>((G7-$C$7)*Inputs!$H$44)</f>
        <v>#DIV/0!</v>
      </c>
      <c r="M7" s="101" t="e">
        <f>((H7-$C$7)*Inputs!$H$44)</f>
        <v>#DIV/0!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</row>
    <row r="8" spans="1:44" x14ac:dyDescent="0.25">
      <c r="A8" s="1"/>
      <c r="B8" s="115" t="s">
        <v>61</v>
      </c>
      <c r="C8" s="98">
        <f>Inputs!J20</f>
        <v>7.7285714285714295</v>
      </c>
      <c r="D8" s="134">
        <f>'Annual Preformance Data'!S10</f>
        <v>8.2797389033942554</v>
      </c>
      <c r="E8" s="134" t="e">
        <f>'Annual Preformance Data'!S27</f>
        <v>#DIV/0!</v>
      </c>
      <c r="F8" s="134" t="e">
        <f>'Annual Preformance Data'!S44</f>
        <v>#DIV/0!</v>
      </c>
      <c r="G8" s="134" t="e">
        <f>'Annual Preformance Data'!S60</f>
        <v>#DIV/0!</v>
      </c>
      <c r="H8" s="134" t="e">
        <f>'Annual Preformance Data'!S76</f>
        <v>#DIV/0!</v>
      </c>
      <c r="I8" s="99">
        <f>((D8-$C$8)*Inputs!$H$45)</f>
        <v>6.8895934352853239E-4</v>
      </c>
      <c r="J8" s="100" t="e">
        <f>((E8-$C$8)*Inputs!$H$45)</f>
        <v>#DIV/0!</v>
      </c>
      <c r="K8" s="100" t="e">
        <f>((F8-$C$8)*Inputs!$H$45)</f>
        <v>#DIV/0!</v>
      </c>
      <c r="L8" s="100" t="e">
        <f>((G8-$C$8)*Inputs!$H$45)</f>
        <v>#DIV/0!</v>
      </c>
      <c r="M8" s="101" t="e">
        <f>((H8-$C$8)*Inputs!$H$45)</f>
        <v>#DIV/0!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</row>
    <row r="9" spans="1:44" ht="15.75" thickBot="1" x14ac:dyDescent="0.3">
      <c r="A9" s="1"/>
      <c r="B9" s="116" t="s">
        <v>63</v>
      </c>
      <c r="C9" s="102">
        <f>Inputs!J21</f>
        <v>0.75282613933099363</v>
      </c>
      <c r="D9" s="103">
        <f>'Annual Preformance Data'!Z10</f>
        <v>0.80613989444733503</v>
      </c>
      <c r="E9" s="103" t="e">
        <f>'Annual Preformance Data'!Z27</f>
        <v>#DIV/0!</v>
      </c>
      <c r="F9" s="103" t="e">
        <f>'Annual Preformance Data'!Z44</f>
        <v>#DIV/0!</v>
      </c>
      <c r="G9" s="103" t="e">
        <f>'Annual Preformance Data'!Z60</f>
        <v>#DIV/0!</v>
      </c>
      <c r="H9" s="103" t="e">
        <f>'Annual Preformance Data'!Z76</f>
        <v>#DIV/0!</v>
      </c>
      <c r="I9" s="104">
        <f>(D9-$C$9)*Inputs!$H$46</f>
        <v>6.664219389542675E-5</v>
      </c>
      <c r="J9" s="105" t="e">
        <f>(E9-$C$9)*Inputs!$H$46</f>
        <v>#DIV/0!</v>
      </c>
      <c r="K9" s="105" t="e">
        <f>(F9-$C$9)*Inputs!$H$46</f>
        <v>#DIV/0!</v>
      </c>
      <c r="L9" s="105" t="e">
        <f>(G9-$C$9)*Inputs!$H$46</f>
        <v>#DIV/0!</v>
      </c>
      <c r="M9" s="106" t="e">
        <f>(H9-$C$9)*Inputs!$H$46</f>
        <v>#DIV/0!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</row>
    <row r="10" spans="1:44" x14ac:dyDescent="0.25">
      <c r="A10" s="1"/>
      <c r="B10" s="82"/>
      <c r="C10" s="107"/>
      <c r="D10" s="108"/>
      <c r="E10" s="108"/>
      <c r="F10" s="108"/>
      <c r="G10" s="108"/>
      <c r="H10" s="108"/>
      <c r="I10" s="100"/>
      <c r="J10" s="100"/>
      <c r="K10" s="100"/>
      <c r="L10" s="100"/>
      <c r="M10" s="100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44" x14ac:dyDescent="0.25">
      <c r="A11" s="1"/>
      <c r="B11" s="109" t="s">
        <v>94</v>
      </c>
      <c r="C11" s="31"/>
      <c r="D11" s="31"/>
      <c r="E11" s="31"/>
      <c r="F11" s="31"/>
      <c r="G11" s="31"/>
      <c r="H11" s="31"/>
      <c r="I11" s="110">
        <f>SUM(I6:I9)</f>
        <v>-1.4375653144827187E-2</v>
      </c>
      <c r="J11" s="110" t="e">
        <f t="shared" ref="J11:M11" si="0">SUM(J6:J9)</f>
        <v>#DIV/0!</v>
      </c>
      <c r="K11" s="110" t="e">
        <f t="shared" si="0"/>
        <v>#DIV/0!</v>
      </c>
      <c r="L11" s="110" t="e">
        <f t="shared" si="0"/>
        <v>#DIV/0!</v>
      </c>
      <c r="M11" s="110" t="e">
        <f t="shared" si="0"/>
        <v>#DIV/0!</v>
      </c>
      <c r="N11" s="72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</row>
    <row r="12" spans="1:44" x14ac:dyDescent="0.25">
      <c r="A12" s="1"/>
      <c r="B12" s="19"/>
      <c r="C12" s="19"/>
      <c r="D12" s="19"/>
      <c r="E12" s="19"/>
      <c r="F12" s="19"/>
      <c r="G12" s="19"/>
      <c r="H12" s="19"/>
      <c r="I12" s="111"/>
      <c r="J12" s="121"/>
      <c r="K12" s="121"/>
      <c r="L12" s="121"/>
      <c r="M12" s="12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</row>
    <row r="13" spans="1:44" x14ac:dyDescent="0.25">
      <c r="A13" s="1"/>
      <c r="B13" s="112" t="s">
        <v>95</v>
      </c>
      <c r="C13" s="22"/>
      <c r="D13" s="22"/>
      <c r="E13" s="22"/>
      <c r="F13" s="22"/>
      <c r="G13" s="22"/>
      <c r="H13" s="22"/>
      <c r="I13" s="113">
        <f>(MIN(MAX(I11,Inputs!$H$37),Inputs!$H$36))</f>
        <v>-5.0000000000000001E-3</v>
      </c>
      <c r="J13" s="113" t="e">
        <f>(MIN(MAX(J11,Inputs!$H$37),Inputs!$H$36))</f>
        <v>#DIV/0!</v>
      </c>
      <c r="K13" s="113" t="e">
        <f>(MIN(MAX(K11,Inputs!$H$37),Inputs!$H$36))</f>
        <v>#DIV/0!</v>
      </c>
      <c r="L13" s="113" t="e">
        <f>(MIN(MAX(L11,Inputs!$H$37),Inputs!$H$36))</f>
        <v>#DIV/0!</v>
      </c>
      <c r="M13" s="113" t="e">
        <f>(MIN(MAX(M11,Inputs!$H$37),Inputs!$H$36))</f>
        <v>#DIV/0!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</row>
    <row r="14" spans="1:44" x14ac:dyDescent="0.25">
      <c r="A14" s="1"/>
      <c r="B14" s="19"/>
      <c r="C14" s="19"/>
      <c r="D14" s="19"/>
      <c r="E14" s="19"/>
      <c r="F14" s="19"/>
      <c r="G14" s="19"/>
      <c r="H14" s="19"/>
      <c r="I14" s="121"/>
      <c r="J14" s="121"/>
      <c r="K14" s="121"/>
      <c r="L14" s="121"/>
      <c r="M14" s="12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</row>
    <row r="15" spans="1:44" x14ac:dyDescent="0.25">
      <c r="A15" s="1"/>
      <c r="B15" s="112" t="s">
        <v>96</v>
      </c>
      <c r="C15" s="22"/>
      <c r="D15" s="120" t="s">
        <v>98</v>
      </c>
      <c r="E15" s="22"/>
      <c r="F15" s="22"/>
      <c r="G15" s="22"/>
      <c r="H15" s="22"/>
      <c r="I15" s="122">
        <f>(Inputs!J10*10^6)*I13</f>
        <v>-1762200</v>
      </c>
      <c r="J15" s="122" t="e">
        <f>(Inputs!K10*10^6)*J13</f>
        <v>#DIV/0!</v>
      </c>
      <c r="K15" s="122" t="e">
        <f>(Inputs!L10*10^6)*K13</f>
        <v>#DIV/0!</v>
      </c>
      <c r="L15" s="122" t="e">
        <f>(Inputs!M10*10^6)*L13</f>
        <v>#DIV/0!</v>
      </c>
      <c r="M15" s="122" t="e">
        <f>(Inputs!N10*10^6)*M13</f>
        <v>#DIV/0!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</row>
    <row r="16" spans="1:4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</row>
    <row r="17" spans="1:4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</row>
    <row r="18" spans="1:4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</row>
    <row r="19" spans="1:4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</row>
    <row r="20" spans="1:4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</row>
    <row r="21" spans="1:4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</row>
    <row r="22" spans="1:4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</row>
    <row r="25" spans="1:4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</row>
    <row r="26" spans="1:4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</row>
    <row r="27" spans="1:4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</row>
    <row r="28" spans="1:4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</row>
    <row r="29" spans="1:4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</row>
    <row r="30" spans="1:4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</row>
    <row r="54" spans="1:4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</row>
    <row r="55" spans="1:4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</row>
    <row r="56" spans="1:4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</row>
    <row r="57" spans="1:4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</row>
    <row r="58" spans="1:4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</row>
    <row r="59" spans="1:4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</row>
    <row r="60" spans="1:4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</row>
    <row r="61" spans="1:4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</row>
    <row r="62" spans="1:4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</row>
    <row r="63" spans="1:4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</row>
    <row r="64" spans="1:4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</row>
    <row r="65" spans="1:4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</row>
    <row r="66" spans="1:4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</row>
    <row r="67" spans="1:4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</row>
    <row r="68" spans="1:4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</row>
    <row r="69" spans="1:4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</row>
    <row r="70" spans="1:4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</row>
    <row r="71" spans="1:4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</row>
    <row r="72" spans="1:4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</row>
    <row r="73" spans="1:4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</row>
    <row r="74" spans="1:4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</row>
    <row r="75" spans="1:4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</row>
    <row r="76" spans="1:4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</row>
    <row r="77" spans="1:4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</row>
    <row r="78" spans="1:4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</row>
    <row r="79" spans="1:4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</row>
    <row r="80" spans="1:4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</row>
    <row r="81" spans="1:4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</row>
    <row r="82" spans="1:4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</row>
    <row r="83" spans="1:4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</row>
    <row r="84" spans="1:4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</row>
    <row r="85" spans="1:4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</row>
    <row r="86" spans="1:4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</row>
    <row r="87" spans="1:4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</row>
    <row r="88" spans="1:4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</row>
    <row r="89" spans="1:4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</row>
    <row r="90" spans="1:4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</row>
    <row r="91" spans="1:4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</row>
    <row r="92" spans="1:4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</row>
    <row r="93" spans="1:4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</row>
    <row r="94" spans="1:4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</row>
    <row r="95" spans="1:4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</row>
    <row r="96" spans="1:4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</row>
    <row r="97" spans="1:4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</row>
    <row r="98" spans="1:4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</row>
    <row r="99" spans="1:4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</row>
    <row r="100" spans="1:4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</row>
    <row r="101" spans="1:4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</row>
    <row r="102" spans="1:4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</row>
    <row r="103" spans="1:4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</row>
    <row r="104" spans="1:4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</row>
    <row r="105" spans="1:4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</row>
    <row r="106" spans="1:4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</row>
    <row r="107" spans="1:4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</row>
    <row r="108" spans="1:4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</row>
    <row r="109" spans="1:4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</row>
    <row r="110" spans="1:4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</row>
    <row r="111" spans="1:4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</row>
    <row r="112" spans="1:4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</row>
    <row r="116" spans="1:4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</row>
    <row r="117" spans="1:4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</row>
    <row r="118" spans="1:4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</row>
    <row r="119" spans="1:4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</row>
    <row r="120" spans="1:4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</row>
    <row r="121" spans="1:4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</row>
    <row r="122" spans="1:4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</row>
    <row r="123" spans="1:4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</row>
    <row r="124" spans="1:4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</row>
    <row r="125" spans="1:4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</row>
    <row r="126" spans="1:4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</row>
    <row r="127" spans="1:4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</row>
    <row r="128" spans="1:4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</row>
    <row r="129" spans="1:4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</row>
    <row r="130" spans="1:4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</row>
    <row r="131" spans="1:4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</row>
    <row r="132" spans="1:4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</row>
    <row r="133" spans="1:4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</row>
    <row r="134" spans="1:4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</row>
    <row r="135" spans="1:4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</row>
    <row r="136" spans="1:4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</row>
    <row r="137" spans="1:4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</row>
    <row r="138" spans="1:4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</row>
    <row r="139" spans="1:4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</row>
    <row r="140" spans="1:4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</row>
    <row r="141" spans="1:4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</row>
    <row r="142" spans="1:4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</row>
    <row r="143" spans="1:4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</row>
    <row r="144" spans="1:4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</row>
    <row r="145" spans="1:4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</row>
    <row r="146" spans="1:4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</row>
    <row r="147" spans="1:4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</row>
    <row r="148" spans="1:4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1:4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</row>
    <row r="151" spans="1:4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</row>
    <row r="152" spans="1:4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1:4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</row>
    <row r="154" spans="1:4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</row>
    <row r="155" spans="1:4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</row>
    <row r="156" spans="1:4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</row>
    <row r="157" spans="1:4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</row>
    <row r="158" spans="1:4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</row>
    <row r="159" spans="1:4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</row>
    <row r="160" spans="1:4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</row>
    <row r="161" spans="1:4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</row>
    <row r="162" spans="1:4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</row>
    <row r="163" spans="1:4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</row>
    <row r="164" spans="1:4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</row>
    <row r="165" spans="1:4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</row>
    <row r="166" spans="1:4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</row>
    <row r="167" spans="1:4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</row>
    <row r="168" spans="1:4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</row>
    <row r="171" spans="1:4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</row>
    <row r="172" spans="1:4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</row>
    <row r="175" spans="1:4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</row>
    <row r="176" spans="1:4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</row>
    <row r="177" spans="1:4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</row>
    <row r="178" spans="1:4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</row>
    <row r="179" spans="1:4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</row>
    <row r="180" spans="1:4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</row>
    <row r="181" spans="1:4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</row>
    <row r="182" spans="1:4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</row>
    <row r="183" spans="1:4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</row>
    <row r="184" spans="1:4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</row>
    <row r="185" spans="1:4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</row>
    <row r="186" spans="1:4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</row>
    <row r="187" spans="1:4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</row>
    <row r="188" spans="1:4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</row>
    <row r="189" spans="1:4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</row>
    <row r="190" spans="1:4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</row>
    <row r="191" spans="1:4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</row>
    <row r="192" spans="1:4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</row>
    <row r="193" spans="1:4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</row>
    <row r="194" spans="1:4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</row>
    <row r="195" spans="1:4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</row>
    <row r="196" spans="1:4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</row>
    <row r="197" spans="1:4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</row>
    <row r="198" spans="1:4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</row>
    <row r="199" spans="1:4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</row>
    <row r="200" spans="1:4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</row>
    <row r="201" spans="1:4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</row>
    <row r="202" spans="1:4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</row>
    <row r="203" spans="1:4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</row>
    <row r="204" spans="1:4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</row>
    <row r="205" spans="1:4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</row>
    <row r="206" spans="1:4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</row>
    <row r="207" spans="1:4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</row>
    <row r="208" spans="1:4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</row>
    <row r="209" spans="1:4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</row>
    <row r="210" spans="1:4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</row>
    <row r="211" spans="1:4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</row>
    <row r="212" spans="1:4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</row>
    <row r="213" spans="1:4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</row>
    <row r="214" spans="1:4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</row>
    <row r="215" spans="1:4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</row>
    <row r="216" spans="1:4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</row>
    <row r="217" spans="1:4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</row>
    <row r="218" spans="1:4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</row>
    <row r="219" spans="1:4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</row>
    <row r="220" spans="1:4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</row>
    <row r="221" spans="1:4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</row>
    <row r="222" spans="1:4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</row>
    <row r="223" spans="1:4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</row>
    <row r="224" spans="1:4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</row>
    <row r="225" spans="1:4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</row>
    <row r="226" spans="1:4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</row>
    <row r="227" spans="1:4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</row>
    <row r="228" spans="1:4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</row>
    <row r="229" spans="1:4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</row>
    <row r="230" spans="1:4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</row>
    <row r="231" spans="1:4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</row>
    <row r="232" spans="1:4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</row>
    <row r="233" spans="1:4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</row>
    <row r="234" spans="1:4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</row>
    <row r="235" spans="1:4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</row>
    <row r="236" spans="1:4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</row>
    <row r="237" spans="1:4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</row>
    <row r="238" spans="1:4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</row>
    <row r="239" spans="1:4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</row>
    <row r="240" spans="1:4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</row>
    <row r="241" spans="1:4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</row>
    <row r="242" spans="1:4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</row>
    <row r="243" spans="1:4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</row>
    <row r="244" spans="1:4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</row>
    <row r="245" spans="1:4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</row>
    <row r="246" spans="1:4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</row>
    <row r="247" spans="1:4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</row>
    <row r="248" spans="1:4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</row>
    <row r="249" spans="1:4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</row>
    <row r="250" spans="1:4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</row>
    <row r="251" spans="1:4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</row>
    <row r="252" spans="1:4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</row>
    <row r="253" spans="1:4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</row>
    <row r="254" spans="1:4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</row>
    <row r="255" spans="1:4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</row>
    <row r="256" spans="1:4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</row>
    <row r="257" spans="1:4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</row>
    <row r="258" spans="1:4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</row>
    <row r="259" spans="1:4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</row>
    <row r="260" spans="1:4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</row>
    <row r="261" spans="1:4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</row>
    <row r="262" spans="1:4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</row>
    <row r="263" spans="1:4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</row>
    <row r="264" spans="1:4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</row>
    <row r="265" spans="1:4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</row>
    <row r="266" spans="1:4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</row>
    <row r="267" spans="1:4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</row>
    <row r="268" spans="1:4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</row>
    <row r="269" spans="1:4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</row>
    <row r="270" spans="1:4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</row>
    <row r="271" spans="1:4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</row>
    <row r="272" spans="1:4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</row>
    <row r="273" spans="1:4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</row>
    <row r="274" spans="1:4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</row>
    <row r="275" spans="1:4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</row>
    <row r="276" spans="1:4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</row>
    <row r="277" spans="1:4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</row>
    <row r="278" spans="1:4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</row>
    <row r="279" spans="1:4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</row>
    <row r="280" spans="1:4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</row>
    <row r="281" spans="1:4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</row>
    <row r="282" spans="1:4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</row>
    <row r="283" spans="1:4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</row>
    <row r="284" spans="1:4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</row>
    <row r="285" spans="1:4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</row>
    <row r="286" spans="1:4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</row>
    <row r="287" spans="1:4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</row>
    <row r="288" spans="1:4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</row>
    <row r="289" spans="1:4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</row>
    <row r="290" spans="1:4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</row>
    <row r="291" spans="1:4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</row>
    <row r="292" spans="1:4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</row>
    <row r="293" spans="1:4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</row>
    <row r="294" spans="1:4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</row>
    <row r="295" spans="1:4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</row>
    <row r="296" spans="1:4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</row>
    <row r="297" spans="1:4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</row>
    <row r="298" spans="1:4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</row>
    <row r="299" spans="1:4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</row>
    <row r="300" spans="1:4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</row>
    <row r="301" spans="1:4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</row>
    <row r="302" spans="1:4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</row>
    <row r="303" spans="1:4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</row>
    <row r="304" spans="1:4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</row>
    <row r="305" spans="1:4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</row>
    <row r="306" spans="1:4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</row>
    <row r="307" spans="1:4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</row>
    <row r="308" spans="1:4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</row>
    <row r="309" spans="1:4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</row>
    <row r="310" spans="1:4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</row>
    <row r="311" spans="1:4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</row>
    <row r="312" spans="1:4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</row>
    <row r="313" spans="1:4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</row>
    <row r="314" spans="1:4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</row>
    <row r="315" spans="1:4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</row>
    <row r="316" spans="1:4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</row>
    <row r="317" spans="1:4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</row>
    <row r="318" spans="1:4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</row>
    <row r="319" spans="1:4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</row>
    <row r="320" spans="1:4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</row>
    <row r="321" spans="1:4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</row>
    <row r="322" spans="1:4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</row>
    <row r="323" spans="1:4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</row>
    <row r="324" spans="1:4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</row>
    <row r="325" spans="1:4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</row>
    <row r="326" spans="1:4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</row>
    <row r="327" spans="1:4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</row>
    <row r="328" spans="1:4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</row>
    <row r="329" spans="1:4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</row>
    <row r="330" spans="1:4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</row>
    <row r="331" spans="1:4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</row>
    <row r="332" spans="1:4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</row>
    <row r="333" spans="1:4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</row>
    <row r="334" spans="1:4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</row>
    <row r="335" spans="1:4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</row>
    <row r="336" spans="1:4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</row>
    <row r="337" spans="1:4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</row>
    <row r="338" spans="1:4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</row>
    <row r="339" spans="1:4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</row>
    <row r="340" spans="1:4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</row>
    <row r="341" spans="1:4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</row>
    <row r="342" spans="1:4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</row>
    <row r="343" spans="1:4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</row>
    <row r="344" spans="1:4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</row>
    <row r="345" spans="1:4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</row>
    <row r="346" spans="1:4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</row>
    <row r="347" spans="1:4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</row>
    <row r="348" spans="1:4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</row>
    <row r="349" spans="1:4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</row>
    <row r="350" spans="1:4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</row>
    <row r="351" spans="1:4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</row>
    <row r="352" spans="1:4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</row>
    <row r="353" spans="1:4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</row>
    <row r="354" spans="1:4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</row>
    <row r="355" spans="1:4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</row>
    <row r="356" spans="1:4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</row>
    <row r="357" spans="1:4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</row>
    <row r="358" spans="1:4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</row>
    <row r="359" spans="1:4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</row>
    <row r="360" spans="1:4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</row>
    <row r="361" spans="1:4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</row>
    <row r="362" spans="1:4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</row>
    <row r="363" spans="1:4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</row>
    <row r="364" spans="1:4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</row>
    <row r="365" spans="1:4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</row>
    <row r="366" spans="1:4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</row>
    <row r="367" spans="1:4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</row>
    <row r="368" spans="1:4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</row>
    <row r="369" spans="1:4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</row>
    <row r="370" spans="1:4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</row>
    <row r="371" spans="1:4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</row>
    <row r="372" spans="1:4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</row>
    <row r="373" spans="1:4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</row>
    <row r="374" spans="1:4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</row>
    <row r="375" spans="1:4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</row>
    <row r="376" spans="1:4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</row>
    <row r="377" spans="1:4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</row>
    <row r="378" spans="1:4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</row>
    <row r="379" spans="1:4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</row>
    <row r="380" spans="1:4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</row>
    <row r="381" spans="1:4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</row>
    <row r="382" spans="1:4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</row>
    <row r="383" spans="1:4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</row>
    <row r="384" spans="1:4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</row>
    <row r="385" spans="1:4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</row>
    <row r="386" spans="1:4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</row>
    <row r="387" spans="1:4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</row>
    <row r="388" spans="1:4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</row>
    <row r="389" spans="1:4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</row>
    <row r="390" spans="1:4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</row>
    <row r="391" spans="1:4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</row>
    <row r="392" spans="1:4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</row>
    <row r="393" spans="1:4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</row>
    <row r="394" spans="1:4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</row>
    <row r="395" spans="1:4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</row>
    <row r="396" spans="1:4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</row>
    <row r="397" spans="1:4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</row>
    <row r="398" spans="1:4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</row>
    <row r="399" spans="1:4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</row>
    <row r="400" spans="1:4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</row>
    <row r="401" spans="1:4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</row>
    <row r="402" spans="1:4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</row>
    <row r="403" spans="1:4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</row>
    <row r="404" spans="1:4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</row>
    <row r="405" spans="1:4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</row>
    <row r="406" spans="1:4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</row>
    <row r="407" spans="1:4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</row>
    <row r="408" spans="1:4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</row>
    <row r="409" spans="1:4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</row>
    <row r="410" spans="1:4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</row>
    <row r="411" spans="1:4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</row>
    <row r="412" spans="1:4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</row>
    <row r="413" spans="1:4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</row>
    <row r="414" spans="1:4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</row>
    <row r="415" spans="1:4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</row>
    <row r="416" spans="1:4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</row>
    <row r="417" spans="1:4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</row>
    <row r="418" spans="1:4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</row>
    <row r="419" spans="1:4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</row>
    <row r="420" spans="1:4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</row>
    <row r="421" spans="1:4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</row>
    <row r="422" spans="1:4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</row>
    <row r="423" spans="1:4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</row>
    <row r="424" spans="1:4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</row>
    <row r="425" spans="1:4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</row>
    <row r="426" spans="1:4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</row>
    <row r="427" spans="1:4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</row>
    <row r="428" spans="1:4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</row>
    <row r="429" spans="1:4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</row>
    <row r="430" spans="1:4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</row>
    <row r="431" spans="1:4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</row>
    <row r="432" spans="1:4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</row>
    <row r="433" spans="1:4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</row>
    <row r="434" spans="1:4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</row>
    <row r="435" spans="1:4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</row>
    <row r="436" spans="1:4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</row>
    <row r="437" spans="1:4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</row>
    <row r="438" spans="1:4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</row>
    <row r="439" spans="1:4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</row>
    <row r="440" spans="1:4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</row>
    <row r="441" spans="1:4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</row>
    <row r="442" spans="1:4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</row>
    <row r="443" spans="1:4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</row>
    <row r="444" spans="1:4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</row>
    <row r="445" spans="1:4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</row>
    <row r="446" spans="1:4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</row>
    <row r="447" spans="1:4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</row>
    <row r="448" spans="1:4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</row>
    <row r="449" spans="1:4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</row>
    <row r="450" spans="1:4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</row>
    <row r="451" spans="1:4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</row>
    <row r="452" spans="1:4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</row>
    <row r="453" spans="1:4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</row>
    <row r="454" spans="1:4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</row>
    <row r="455" spans="1:4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</row>
    <row r="456" spans="1:4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</row>
    <row r="457" spans="1:4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</row>
    <row r="458" spans="1:4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</row>
    <row r="459" spans="1:4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</row>
    <row r="460" spans="1:4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</row>
    <row r="461" spans="1:4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</row>
    <row r="462" spans="1:4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</row>
    <row r="463" spans="1:4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</row>
    <row r="464" spans="1:4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</row>
    <row r="465" spans="1:4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</row>
    <row r="466" spans="1:4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</row>
    <row r="467" spans="1:4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</row>
    <row r="468" spans="1:4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</row>
    <row r="469" spans="1:4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</row>
    <row r="470" spans="1:4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</row>
    <row r="471" spans="1:4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</row>
    <row r="472" spans="1:4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</row>
    <row r="473" spans="1:4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</row>
    <row r="474" spans="1:4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</row>
    <row r="475" spans="1:4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</row>
    <row r="476" spans="1:4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</row>
    <row r="477" spans="1:4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</row>
    <row r="478" spans="1:4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</row>
    <row r="479" spans="1:4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</row>
    <row r="480" spans="1:4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</row>
    <row r="481" spans="1:4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</row>
    <row r="482" spans="1:4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</row>
    <row r="483" spans="1:4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</row>
    <row r="484" spans="1:4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</row>
    <row r="485" spans="1:4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</row>
    <row r="486" spans="1:4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</row>
    <row r="487" spans="1:4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</row>
    <row r="488" spans="1:4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</row>
    <row r="489" spans="1:4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</row>
    <row r="490" spans="1:4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</row>
    <row r="491" spans="1:4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</row>
    <row r="492" spans="1:4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</row>
    <row r="493" spans="1:4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</row>
    <row r="494" spans="1:4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</row>
    <row r="495" spans="1:4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</row>
    <row r="496" spans="1:4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</row>
    <row r="497" spans="1:4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</row>
    <row r="498" spans="1:4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</row>
    <row r="499" spans="1:4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</row>
    <row r="500" spans="1:4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</row>
    <row r="501" spans="1:4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</row>
    <row r="502" spans="1:4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</row>
    <row r="503" spans="1:4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</row>
    <row r="504" spans="1:4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</row>
    <row r="505" spans="1:4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</row>
    <row r="506" spans="1:4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</row>
    <row r="507" spans="1:4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</row>
    <row r="508" spans="1:4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</row>
    <row r="509" spans="1:4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</row>
    <row r="510" spans="1:4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</row>
    <row r="511" spans="1:4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</row>
    <row r="512" spans="1:4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</row>
    <row r="513" spans="1:4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</row>
    <row r="514" spans="1:4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</row>
    <row r="515" spans="1:4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</row>
    <row r="516" spans="1:4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</row>
    <row r="517" spans="1:4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</row>
    <row r="518" spans="1:4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</row>
    <row r="519" spans="1:4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</row>
    <row r="520" spans="1:4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</row>
    <row r="521" spans="1:4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</row>
    <row r="522" spans="1:4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</row>
    <row r="523" spans="1:4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</row>
    <row r="524" spans="1:4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</row>
    <row r="525" spans="1:4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</row>
    <row r="526" spans="1:4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</row>
    <row r="527" spans="1:4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</row>
    <row r="528" spans="1:4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</row>
    <row r="529" spans="1:4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</row>
    <row r="530" spans="1:4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</row>
    <row r="531" spans="1:4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</row>
    <row r="532" spans="1:4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</row>
    <row r="533" spans="1:4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</row>
    <row r="534" spans="1:4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</row>
    <row r="535" spans="1:4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</row>
    <row r="536" spans="1:4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</row>
    <row r="537" spans="1:4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</row>
    <row r="538" spans="1:4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</row>
    <row r="539" spans="1:4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</row>
    <row r="540" spans="1:4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</row>
    <row r="541" spans="1:4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</row>
    <row r="542" spans="1:4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</row>
    <row r="543" spans="1:4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</row>
    <row r="544" spans="1:4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</row>
    <row r="545" spans="1:4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</row>
    <row r="546" spans="1:4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</row>
    <row r="547" spans="1:4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</row>
    <row r="548" spans="1:4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</row>
    <row r="549" spans="1:4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</row>
    <row r="550" spans="1:4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</row>
    <row r="551" spans="1:4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</row>
    <row r="552" spans="1:4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</row>
    <row r="553" spans="1:4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</row>
    <row r="554" spans="1:4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</row>
    <row r="555" spans="1:4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</row>
    <row r="556" spans="1:4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</row>
    <row r="557" spans="1:4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</row>
    <row r="558" spans="1:4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</row>
    <row r="559" spans="1:4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</row>
    <row r="560" spans="1:4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</row>
    <row r="561" spans="1:4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</row>
    <row r="562" spans="1:4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</row>
    <row r="563" spans="1:4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</row>
    <row r="564" spans="1:4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</row>
    <row r="565" spans="1:4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</row>
    <row r="566" spans="1:4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</row>
    <row r="567" spans="1:4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</row>
    <row r="568" spans="1:4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</row>
    <row r="569" spans="1:4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</row>
    <row r="570" spans="1:4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</row>
    <row r="571" spans="1:4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</row>
    <row r="572" spans="1:4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</row>
    <row r="573" spans="1:4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</row>
    <row r="574" spans="1:4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</row>
    <row r="575" spans="1:4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</row>
    <row r="576" spans="1:4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</row>
    <row r="577" spans="1:4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</row>
    <row r="578" spans="1:4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</row>
    <row r="579" spans="1:4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</row>
    <row r="580" spans="1:4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</row>
    <row r="581" spans="1:4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</row>
    <row r="582" spans="1:4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</row>
    <row r="583" spans="1:4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</row>
    <row r="584" spans="1:4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</row>
    <row r="585" spans="1:4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</row>
    <row r="586" spans="1:4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</row>
    <row r="587" spans="1:4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</row>
    <row r="588" spans="1:4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</row>
    <row r="589" spans="1:4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</row>
    <row r="590" spans="1:4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</row>
    <row r="591" spans="1:4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</row>
    <row r="592" spans="1:4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</row>
    <row r="593" spans="1:4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</row>
    <row r="594" spans="1:4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</row>
    <row r="595" spans="1:4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</row>
    <row r="596" spans="1:4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</row>
    <row r="597" spans="1:4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</row>
    <row r="598" spans="1:4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</row>
    <row r="599" spans="1:4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</row>
    <row r="600" spans="1:4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</row>
    <row r="601" spans="1:4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</row>
    <row r="602" spans="1:4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</row>
    <row r="603" spans="1:4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</row>
    <row r="604" spans="1:4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</row>
    <row r="605" spans="1:4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</row>
    <row r="606" spans="1:4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</row>
    <row r="607" spans="1:4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</row>
    <row r="608" spans="1:4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</row>
    <row r="609" spans="1:4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</row>
    <row r="610" spans="1:4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</row>
    <row r="611" spans="1:4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</row>
    <row r="612" spans="1:4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</row>
    <row r="613" spans="1:4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</row>
    <row r="614" spans="1:4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</row>
    <row r="615" spans="1:4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</row>
    <row r="616" spans="1:4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</row>
    <row r="617" spans="1:4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</row>
    <row r="618" spans="1:4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</row>
    <row r="619" spans="1:4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</row>
    <row r="620" spans="1:4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</row>
    <row r="621" spans="1:4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</row>
    <row r="622" spans="1:4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</row>
    <row r="623" spans="1:4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</row>
    <row r="624" spans="1:4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</row>
    <row r="625" spans="1:4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</row>
    <row r="626" spans="1:4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</row>
    <row r="627" spans="1:4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</row>
    <row r="628" spans="1:4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</row>
    <row r="629" spans="1:4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</row>
    <row r="630" spans="1:4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</row>
    <row r="631" spans="1:4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</row>
    <row r="632" spans="1:4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</row>
    <row r="633" spans="1:4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</row>
    <row r="634" spans="1:4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</row>
    <row r="635" spans="1:4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</row>
    <row r="636" spans="1:4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</row>
    <row r="637" spans="1:4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</row>
    <row r="638" spans="1:4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</row>
    <row r="639" spans="1:4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</row>
    <row r="640" spans="1:4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</row>
    <row r="641" spans="1:4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</row>
    <row r="642" spans="1:4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</row>
    <row r="643" spans="1:4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</row>
    <row r="644" spans="1:4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</row>
    <row r="645" spans="1:4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</row>
    <row r="646" spans="1:4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</row>
    <row r="647" spans="1:4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</row>
    <row r="648" spans="1:4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</row>
    <row r="649" spans="1:4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</row>
    <row r="650" spans="1:4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</row>
    <row r="651" spans="1:4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</row>
    <row r="652" spans="1:4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</row>
    <row r="653" spans="1:4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</row>
    <row r="654" spans="1:4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</row>
    <row r="655" spans="1:4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</row>
    <row r="656" spans="1:4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</row>
    <row r="657" spans="1:4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</row>
    <row r="658" spans="1:4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</row>
    <row r="659" spans="1:4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</row>
    <row r="660" spans="1:4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</row>
    <row r="661" spans="1:4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</row>
    <row r="662" spans="1:4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</row>
    <row r="663" spans="1:4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</row>
    <row r="664" spans="1:4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</row>
    <row r="665" spans="1:4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</row>
    <row r="666" spans="1:4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</row>
    <row r="667" spans="1:4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</row>
    <row r="668" spans="1:4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</row>
    <row r="669" spans="1:4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</row>
    <row r="670" spans="1:4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</row>
    <row r="671" spans="1:4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</row>
    <row r="672" spans="1:4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</row>
    <row r="673" spans="1:4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</row>
    <row r="674" spans="1:4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</row>
    <row r="675" spans="1:4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</row>
    <row r="676" spans="1:4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</row>
    <row r="677" spans="1:4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</row>
    <row r="678" spans="1:4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</row>
    <row r="679" spans="1:4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</row>
    <row r="680" spans="1:4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</row>
    <row r="681" spans="1:4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</row>
    <row r="682" spans="1:4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</row>
    <row r="683" spans="1:4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</row>
    <row r="684" spans="1:4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</row>
    <row r="685" spans="1:4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</row>
    <row r="686" spans="1:4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</row>
    <row r="687" spans="1:4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</row>
    <row r="688" spans="1:4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</row>
    <row r="689" spans="1:4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</row>
    <row r="690" spans="1:4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</row>
    <row r="691" spans="1:4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</row>
    <row r="692" spans="1:4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</row>
    <row r="693" spans="1:4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</row>
    <row r="694" spans="1:4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</row>
    <row r="695" spans="1:4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</row>
    <row r="696" spans="1:4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</row>
    <row r="697" spans="1:4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</row>
    <row r="698" spans="1:4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</row>
    <row r="699" spans="1:4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</row>
    <row r="700" spans="1:4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</row>
    <row r="701" spans="1:4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</row>
    <row r="702" spans="1:4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</row>
    <row r="703" spans="1:4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</row>
    <row r="704" spans="1:4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</row>
    <row r="705" spans="1:4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</row>
    <row r="706" spans="1:4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</row>
    <row r="707" spans="1:4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</row>
    <row r="708" spans="1:4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</row>
    <row r="709" spans="1:4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</row>
    <row r="710" spans="1:4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</row>
    <row r="711" spans="1:4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</row>
    <row r="712" spans="1:4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</row>
    <row r="713" spans="1:4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</row>
    <row r="714" spans="1:4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</row>
    <row r="715" spans="1:4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</row>
    <row r="716" spans="1:4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</row>
    <row r="717" spans="1:4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</row>
    <row r="718" spans="1:4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</row>
    <row r="719" spans="1:4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</row>
    <row r="720" spans="1:4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</row>
    <row r="721" spans="1:4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</row>
    <row r="722" spans="1:4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</row>
    <row r="723" spans="1:4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</row>
    <row r="724" spans="1:4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</row>
    <row r="725" spans="1:4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</row>
    <row r="726" spans="1:4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</row>
    <row r="727" spans="1:4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</row>
    <row r="728" spans="1:4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</row>
    <row r="729" spans="1:4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</row>
    <row r="730" spans="1:4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</row>
    <row r="731" spans="1:4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</row>
    <row r="732" spans="1:4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</row>
    <row r="733" spans="1:4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</row>
    <row r="734" spans="1:4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</row>
    <row r="735" spans="1:4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</row>
    <row r="736" spans="1:4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</row>
    <row r="737" spans="1:4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</row>
    <row r="738" spans="1:4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</row>
    <row r="739" spans="1:4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</row>
    <row r="740" spans="1:4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</row>
    <row r="741" spans="1:4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</row>
    <row r="742" spans="1:4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</row>
    <row r="743" spans="1:4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</row>
    <row r="744" spans="1:4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</row>
    <row r="745" spans="1:4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</row>
    <row r="746" spans="1:4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</row>
    <row r="747" spans="1:4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</row>
    <row r="748" spans="1:4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</row>
    <row r="749" spans="1:4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</row>
    <row r="750" spans="1:4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</row>
    <row r="751" spans="1:4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</row>
    <row r="752" spans="1:4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</row>
    <row r="753" spans="1:4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</row>
    <row r="754" spans="1:4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</row>
    <row r="755" spans="1:4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</row>
    <row r="756" spans="1:4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</row>
    <row r="757" spans="1:4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</row>
    <row r="758" spans="1:4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</row>
    <row r="759" spans="1:4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</row>
    <row r="760" spans="1:4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</row>
    <row r="761" spans="1:4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</row>
    <row r="762" spans="1:4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</row>
    <row r="763" spans="1:4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</row>
    <row r="764" spans="1:4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</row>
    <row r="765" spans="1:4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</row>
    <row r="766" spans="1:4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</row>
    <row r="767" spans="1:4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</row>
    <row r="768" spans="1:4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</row>
    <row r="769" spans="1:4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</row>
    <row r="770" spans="1:4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</row>
    <row r="771" spans="1:4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</row>
    <row r="772" spans="1:4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</row>
    <row r="773" spans="1:4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</row>
    <row r="774" spans="1:4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</row>
    <row r="775" spans="1:4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</row>
    <row r="776" spans="1:4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</row>
    <row r="777" spans="1:4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</row>
    <row r="778" spans="1:4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</row>
    <row r="779" spans="1:4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</row>
    <row r="780" spans="1:4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</row>
    <row r="781" spans="1:4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</row>
    <row r="782" spans="1:4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</row>
    <row r="783" spans="1:4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</row>
    <row r="784" spans="1:4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</row>
    <row r="785" spans="1:4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</row>
    <row r="786" spans="1:4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</row>
    <row r="787" spans="1:4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</row>
    <row r="788" spans="1:4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</row>
    <row r="789" spans="1:4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</row>
    <row r="790" spans="1:4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</row>
    <row r="791" spans="1:4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</row>
    <row r="792" spans="1:4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</row>
    <row r="793" spans="1:4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</row>
    <row r="794" spans="1:4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</row>
    <row r="795" spans="1:4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</row>
    <row r="796" spans="1:4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</row>
    <row r="797" spans="1:4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</row>
    <row r="798" spans="1:4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</row>
    <row r="799" spans="1:4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</row>
    <row r="800" spans="1:4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</row>
    <row r="801" spans="1:4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</row>
    <row r="802" spans="1:4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</row>
    <row r="803" spans="1:4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</row>
    <row r="804" spans="1:4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</row>
    <row r="805" spans="1:4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</row>
    <row r="806" spans="1:4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</row>
    <row r="807" spans="1:4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</row>
    <row r="808" spans="1:4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</row>
    <row r="809" spans="1:4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</row>
    <row r="810" spans="1:4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</row>
    <row r="811" spans="1:4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</row>
    <row r="812" spans="1:4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</row>
    <row r="813" spans="1:4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</row>
    <row r="814" spans="1:4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</row>
    <row r="815" spans="1:4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</row>
    <row r="816" spans="1:4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</row>
    <row r="817" spans="1:4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</row>
    <row r="818" spans="1:4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</row>
    <row r="819" spans="1:4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</row>
    <row r="820" spans="1:4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</row>
    <row r="821" spans="1:4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</row>
    <row r="822" spans="1:4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</row>
    <row r="823" spans="1:4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</row>
    <row r="824" spans="1:4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</row>
    <row r="825" spans="1:4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</row>
    <row r="826" spans="1:4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</row>
    <row r="827" spans="1:4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</row>
    <row r="828" spans="1:4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</row>
    <row r="829" spans="1:4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</row>
    <row r="830" spans="1:4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</row>
    <row r="831" spans="1:4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</row>
    <row r="832" spans="1:4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</row>
    <row r="833" spans="1:4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</row>
    <row r="834" spans="1:4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</row>
    <row r="835" spans="1:4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</row>
    <row r="836" spans="1:4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</row>
    <row r="837" spans="1:4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</row>
    <row r="838" spans="1:4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</row>
    <row r="839" spans="1:4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</row>
    <row r="840" spans="1:4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</row>
    <row r="841" spans="1:4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</row>
    <row r="842" spans="1:4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</row>
    <row r="843" spans="1:4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</row>
    <row r="844" spans="1:4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</row>
    <row r="845" spans="1:4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</row>
    <row r="846" spans="1:4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</row>
    <row r="847" spans="1:4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</row>
    <row r="848" spans="1:4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</row>
    <row r="849" spans="1:4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</row>
    <row r="850" spans="1:4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</row>
    <row r="851" spans="1:4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</row>
    <row r="852" spans="1:4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</row>
    <row r="853" spans="1:4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</row>
    <row r="854" spans="1:4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</row>
    <row r="855" spans="1:4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</row>
    <row r="856" spans="1:4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</row>
    <row r="857" spans="1:4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</row>
    <row r="858" spans="1:4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</row>
    <row r="859" spans="1:4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</row>
    <row r="860" spans="1:4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</row>
    <row r="861" spans="1:4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</row>
    <row r="862" spans="1:4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</row>
    <row r="863" spans="1:4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</row>
    <row r="864" spans="1:4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</row>
    <row r="865" spans="1:4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</row>
    <row r="866" spans="1:4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</row>
    <row r="867" spans="1:4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</row>
    <row r="868" spans="1:4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</row>
    <row r="869" spans="1:4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</row>
    <row r="870" spans="1:4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</row>
    <row r="871" spans="1:4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</row>
    <row r="872" spans="1:4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</row>
    <row r="873" spans="1:4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</row>
    <row r="874" spans="1:4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</row>
    <row r="875" spans="1:4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</row>
    <row r="876" spans="1:4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</row>
    <row r="877" spans="1:4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</row>
    <row r="878" spans="1:4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</row>
    <row r="879" spans="1:4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</row>
    <row r="880" spans="1:4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</row>
    <row r="881" spans="1:4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</row>
    <row r="882" spans="1:4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</row>
    <row r="883" spans="1:4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</row>
    <row r="884" spans="1:4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</row>
    <row r="885" spans="1:4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</row>
    <row r="886" spans="1:4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</row>
    <row r="887" spans="1:4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</row>
    <row r="888" spans="1:4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</row>
    <row r="889" spans="1:4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</row>
    <row r="890" spans="1:4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</row>
    <row r="891" spans="1:4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</row>
    <row r="892" spans="1:4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</row>
    <row r="893" spans="1:4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</row>
    <row r="894" spans="1:4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</row>
    <row r="895" spans="1:4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</row>
    <row r="896" spans="1:4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</row>
    <row r="897" spans="1:4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</row>
    <row r="898" spans="1:4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</row>
    <row r="899" spans="1:4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</row>
    <row r="900" spans="1:4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</row>
    <row r="901" spans="1:4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</row>
    <row r="902" spans="1:4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</row>
    <row r="903" spans="1:4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</row>
    <row r="904" spans="1:4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</row>
    <row r="905" spans="1:4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</row>
    <row r="906" spans="1:4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</row>
    <row r="907" spans="1:4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</row>
    <row r="908" spans="1:4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</row>
    <row r="909" spans="1:4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</row>
    <row r="910" spans="1:4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</row>
    <row r="911" spans="1:4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</row>
    <row r="912" spans="1:4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</row>
    <row r="913" spans="1:4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</row>
    <row r="914" spans="1:4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</row>
    <row r="915" spans="1:4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</row>
    <row r="916" spans="1:4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</row>
    <row r="917" spans="1:4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</row>
    <row r="918" spans="1:4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</row>
    <row r="919" spans="1:4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</row>
    <row r="920" spans="1:4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</row>
    <row r="921" spans="1:4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</row>
    <row r="922" spans="1:4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</row>
    <row r="923" spans="1:4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</row>
    <row r="924" spans="1:4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</row>
    <row r="925" spans="1:4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</row>
    <row r="926" spans="1:4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</row>
    <row r="927" spans="1:4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</row>
    <row r="928" spans="1:4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</row>
    <row r="929" spans="1:4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</row>
    <row r="930" spans="1:4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</row>
    <row r="931" spans="1:4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</row>
    <row r="932" spans="1:4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</row>
    <row r="933" spans="1:4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</row>
    <row r="934" spans="1:4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</row>
    <row r="935" spans="1:4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</row>
    <row r="936" spans="1:4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</row>
    <row r="937" spans="1:4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</row>
    <row r="938" spans="1:4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</row>
    <row r="939" spans="1:4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</row>
    <row r="940" spans="1:4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</row>
    <row r="941" spans="1:4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</row>
    <row r="942" spans="1:4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</row>
    <row r="943" spans="1:4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</row>
    <row r="944" spans="1:4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</row>
    <row r="945" spans="1:4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</row>
    <row r="946" spans="1:4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</row>
    <row r="947" spans="1:4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</row>
    <row r="948" spans="1:4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</row>
    <row r="949" spans="1:4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</row>
    <row r="950" spans="1:4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</row>
    <row r="951" spans="1:4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</row>
    <row r="952" spans="1:4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</row>
    <row r="953" spans="1:4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</row>
    <row r="954" spans="1:4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</row>
    <row r="955" spans="1:4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</row>
    <row r="956" spans="1:4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</row>
    <row r="957" spans="1:4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</row>
    <row r="958" spans="1:4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</row>
    <row r="959" spans="1:4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</row>
    <row r="960" spans="1:4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</row>
    <row r="961" spans="1:4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</row>
    <row r="962" spans="1:4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</row>
    <row r="963" spans="1:4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</row>
    <row r="964" spans="1:4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</row>
    <row r="965" spans="1:4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</row>
    <row r="966" spans="1:4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</row>
    <row r="967" spans="1:4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</row>
    <row r="968" spans="1:4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</row>
    <row r="969" spans="1:4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</row>
    <row r="970" spans="1:4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</row>
    <row r="971" spans="1:4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</row>
    <row r="972" spans="1:4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</row>
    <row r="973" spans="1:4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</row>
    <row r="974" spans="1:4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</row>
    <row r="975" spans="1:4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</row>
    <row r="976" spans="1:4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</row>
    <row r="977" spans="1:4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</row>
    <row r="978" spans="1:4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</row>
    <row r="979" spans="1:4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</row>
    <row r="980" spans="1:4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</row>
    <row r="981" spans="1:4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</row>
    <row r="982" spans="1:4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</row>
    <row r="983" spans="1:4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</row>
    <row r="984" spans="1:4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</row>
    <row r="985" spans="1:4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</row>
    <row r="986" spans="1:4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</row>
    <row r="987" spans="1:4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</row>
    <row r="988" spans="1:4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</row>
    <row r="989" spans="1:4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</row>
    <row r="990" spans="1:4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</row>
    <row r="991" spans="1:4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</row>
    <row r="992" spans="1:4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</row>
    <row r="993" spans="1:4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</row>
    <row r="994" spans="1:4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</row>
    <row r="995" spans="1:4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</row>
    <row r="996" spans="1:4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</row>
    <row r="997" spans="1:4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</row>
    <row r="998" spans="1:4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</row>
    <row r="999" spans="1:4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</row>
    <row r="1000" spans="1:4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</row>
    <row r="1001" spans="1:4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</row>
    <row r="1002" spans="1:4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</row>
    <row r="1003" spans="1:4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</row>
    <row r="1004" spans="1:4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</row>
    <row r="1005" spans="1:4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</row>
    <row r="1006" spans="1:4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</row>
    <row r="1007" spans="1:4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</row>
    <row r="1008" spans="1:4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</row>
    <row r="1009" spans="1:4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</row>
    <row r="1010" spans="1:4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</row>
    <row r="1011" spans="1:4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</row>
    <row r="1012" spans="1:4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</row>
    <row r="1013" spans="1:4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</row>
    <row r="1014" spans="1:4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</row>
    <row r="1015" spans="1:4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</row>
    <row r="1016" spans="1:4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</row>
    <row r="1017" spans="1:4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</row>
    <row r="1018" spans="1:4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</row>
    <row r="1019" spans="1:4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</row>
    <row r="1020" spans="1:4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</row>
    <row r="1021" spans="1:4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</row>
    <row r="1022" spans="1:4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</row>
    <row r="1023" spans="1:4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</row>
    <row r="1024" spans="1:4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</row>
    <row r="1025" spans="1:4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</row>
    <row r="1026" spans="1:4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</row>
    <row r="1027" spans="1:4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</row>
    <row r="1028" spans="1:4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</row>
    <row r="1029" spans="1:4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</row>
    <row r="1030" spans="1:4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</row>
    <row r="1031" spans="1:4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</row>
    <row r="1032" spans="1:4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</row>
    <row r="1033" spans="1:4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</row>
    <row r="1034" spans="1:4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</row>
    <row r="1035" spans="1:4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</row>
    <row r="1036" spans="1:4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</row>
    <row r="1037" spans="1:4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</row>
    <row r="1038" spans="1:4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</row>
    <row r="1039" spans="1:4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</row>
    <row r="1040" spans="1:4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</row>
    <row r="1041" spans="1:4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</row>
    <row r="1042" spans="1:4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</row>
    <row r="1043" spans="1:4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</row>
    <row r="1044" spans="1:4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</row>
    <row r="1045" spans="1:4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</row>
    <row r="1046" spans="1:4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</row>
    <row r="1047" spans="1:4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</row>
    <row r="1048" spans="1:4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</row>
    <row r="1049" spans="1:4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</row>
    <row r="1050" spans="1:4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</row>
    <row r="1051" spans="1:4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</row>
    <row r="1052" spans="1:4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</row>
    <row r="1053" spans="1:4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</row>
    <row r="1054" spans="1:4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</row>
    <row r="1055" spans="1:4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</row>
    <row r="1056" spans="1:4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</row>
    <row r="1057" spans="1:4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</row>
    <row r="1058" spans="1:4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</row>
    <row r="1059" spans="1:4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</row>
    <row r="1060" spans="1:4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</row>
    <row r="1061" spans="1:4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</row>
    <row r="1062" spans="1:4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</row>
    <row r="1063" spans="1:4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</row>
    <row r="1064" spans="1:4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</row>
    <row r="1065" spans="1:4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</row>
    <row r="1066" spans="1:4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</row>
    <row r="1067" spans="1:4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</row>
    <row r="1068" spans="1:4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</row>
    <row r="1069" spans="1:4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</row>
    <row r="1070" spans="1:4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</row>
    <row r="1071" spans="1:4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</row>
    <row r="1072" spans="1:4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</row>
    <row r="1073" spans="1:4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</row>
    <row r="1074" spans="1:4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</row>
    <row r="1075" spans="1:4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</row>
    <row r="1076" spans="1:4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</row>
    <row r="1077" spans="1:4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</row>
    <row r="1078" spans="1:4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</row>
    <row r="1079" spans="1:4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</row>
    <row r="1080" spans="1:4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</row>
    <row r="1081" spans="1:41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</row>
    <row r="1082" spans="1:41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</row>
    <row r="1083" spans="1:41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</row>
    <row r="1084" spans="1:41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</row>
    <row r="1085" spans="1:41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</row>
    <row r="1086" spans="1:41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</row>
    <row r="1087" spans="1:41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</row>
    <row r="1088" spans="1:41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</row>
    <row r="1089" spans="1:41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</row>
    <row r="1090" spans="1:41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</row>
    <row r="1091" spans="1:41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</row>
    <row r="1092" spans="1:41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</row>
    <row r="1093" spans="1:41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</row>
    <row r="1094" spans="1:41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</row>
    <row r="1095" spans="1:41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</row>
    <row r="1096" spans="1:41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</row>
    <row r="1097" spans="1:41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</row>
    <row r="1098" spans="1:41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</row>
    <row r="1099" spans="1:41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</row>
    <row r="1100" spans="1:41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</row>
    <row r="1101" spans="1:41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</row>
    <row r="1102" spans="1:41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</row>
    <row r="1103" spans="1:41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</row>
    <row r="1104" spans="1:41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</row>
    <row r="1105" spans="1:41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</row>
    <row r="1106" spans="1:41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</row>
    <row r="1107" spans="1:41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</row>
    <row r="1108" spans="1:41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</row>
    <row r="1109" spans="1:41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</row>
    <row r="1110" spans="1:41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</row>
    <row r="1111" spans="1:41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</row>
    <row r="1112" spans="1:41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</row>
    <row r="1113" spans="1:41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</row>
    <row r="1114" spans="1:41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</row>
    <row r="1115" spans="1:41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</row>
    <row r="1116" spans="1:41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</row>
    <row r="1117" spans="1:41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</row>
    <row r="1118" spans="1:41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</row>
    <row r="1119" spans="1:41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</row>
    <row r="1120" spans="1:41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</row>
    <row r="1121" spans="1:41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</row>
    <row r="1122" spans="1:41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</row>
    <row r="1123" spans="1:41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</row>
    <row r="1124" spans="1:41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</row>
    <row r="1125" spans="1:41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</row>
    <row r="1126" spans="1:41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</row>
    <row r="1127" spans="1:41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</row>
    <row r="1128" spans="1:41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</row>
    <row r="1129" spans="1:41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</row>
    <row r="1130" spans="1:41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</row>
    <row r="1131" spans="1:41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</row>
    <row r="1132" spans="1:41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</row>
    <row r="1133" spans="1:41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</row>
    <row r="1134" spans="1:41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</row>
    <row r="1135" spans="1:41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</row>
    <row r="1136" spans="1:41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</row>
    <row r="1137" spans="1:41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</row>
    <row r="1138" spans="1:41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</row>
    <row r="1139" spans="1:41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</row>
    <row r="1140" spans="1:41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</row>
    <row r="1141" spans="1:41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</row>
    <row r="1142" spans="1:41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</row>
    <row r="1143" spans="1:41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</row>
    <row r="1144" spans="1:41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</row>
    <row r="1145" spans="1:41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</row>
    <row r="1146" spans="1:41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</row>
    <row r="1147" spans="1:41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</row>
    <row r="1148" spans="1:41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</row>
    <row r="1149" spans="1:41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</row>
    <row r="1150" spans="1:41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</row>
    <row r="1151" spans="1:41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</row>
    <row r="1152" spans="1:41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</row>
    <row r="1153" spans="1:41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</row>
    <row r="1154" spans="1:41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</row>
    <row r="1155" spans="1:41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</row>
    <row r="1156" spans="1:41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</row>
    <row r="1157" spans="1:41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</row>
    <row r="1158" spans="1:41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</row>
    <row r="1159" spans="1:41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</row>
    <row r="1160" spans="1:41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</row>
    <row r="1161" spans="1:41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</row>
    <row r="1162" spans="1:41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</row>
    <row r="1163" spans="1:41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</row>
    <row r="1164" spans="1:41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</row>
    <row r="1165" spans="1:41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</row>
    <row r="1166" spans="1:41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</row>
    <row r="1167" spans="1:41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</row>
    <row r="1168" spans="1:41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</row>
    <row r="1169" spans="1:41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</row>
    <row r="1170" spans="1:41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</row>
    <row r="1171" spans="1:41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</row>
    <row r="1172" spans="1:41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</row>
    <row r="1173" spans="1:41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</row>
    <row r="1174" spans="1:41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</row>
    <row r="1175" spans="1:41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</row>
    <row r="1176" spans="1:41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</row>
    <row r="1177" spans="1:41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</row>
    <row r="1178" spans="1:41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</row>
    <row r="1179" spans="1:41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</row>
    <row r="1180" spans="1:41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</row>
    <row r="1181" spans="1:41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</row>
    <row r="1182" spans="1:41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</row>
    <row r="1183" spans="1:41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</row>
    <row r="1184" spans="1:41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</row>
    <row r="1185" spans="1:41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</row>
    <row r="1186" spans="1:41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</row>
    <row r="1187" spans="1:41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</row>
    <row r="1188" spans="1:41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</row>
    <row r="1189" spans="1:41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</row>
    <row r="1190" spans="1:41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</row>
    <row r="1191" spans="1:41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</row>
    <row r="1192" spans="1:41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</row>
    <row r="1193" spans="1:41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</row>
    <row r="1194" spans="1:41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</row>
    <row r="1195" spans="1:41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</row>
    <row r="1196" spans="1:41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</row>
    <row r="1197" spans="1:41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</row>
    <row r="1198" spans="1:41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</row>
    <row r="1199" spans="1:41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</row>
    <row r="1200" spans="1:41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</row>
    <row r="1201" spans="1:41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</row>
    <row r="1202" spans="1:41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</row>
    <row r="1203" spans="1:41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</row>
    <row r="1204" spans="1:41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</row>
    <row r="1205" spans="1:41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</row>
    <row r="1206" spans="1:41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</row>
    <row r="1207" spans="1:41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</row>
    <row r="1208" spans="1:41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</row>
    <row r="1209" spans="1:41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</row>
    <row r="1210" spans="1:41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</row>
    <row r="1211" spans="1:41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</row>
    <row r="1212" spans="1:41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</row>
    <row r="1213" spans="1:41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</row>
    <row r="1214" spans="1:41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</row>
    <row r="1215" spans="1:41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</row>
    <row r="1216" spans="1:41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</row>
    <row r="1217" spans="1:41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</row>
    <row r="1218" spans="1:41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</row>
    <row r="1219" spans="1:41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</row>
    <row r="1220" spans="1:41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</row>
    <row r="1221" spans="1:41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</row>
    <row r="1222" spans="1:41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</row>
    <row r="1223" spans="1:41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</row>
    <row r="1224" spans="1:41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</row>
    <row r="1225" spans="1:41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</row>
    <row r="1226" spans="1:41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</row>
    <row r="1227" spans="1:41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</row>
    <row r="1228" spans="1:41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</row>
    <row r="1229" spans="1:41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</row>
    <row r="1230" spans="1:41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</row>
    <row r="1231" spans="1:41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</row>
    <row r="1232" spans="1:41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</row>
    <row r="1233" spans="1:41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</row>
    <row r="1234" spans="1:41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</row>
    <row r="1235" spans="1:41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</row>
    <row r="1236" spans="1:41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</row>
    <row r="1237" spans="1:41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</row>
    <row r="1238" spans="1:41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</row>
    <row r="1239" spans="1:41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</row>
    <row r="1240" spans="1:41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</row>
    <row r="1241" spans="1:41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</row>
    <row r="1242" spans="1:41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</row>
    <row r="1243" spans="1:41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</row>
    <row r="1244" spans="1:41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</row>
    <row r="1245" spans="1:41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</row>
    <row r="1246" spans="1:41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</row>
    <row r="1247" spans="1:41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</row>
    <row r="1248" spans="1:41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</row>
    <row r="1249" spans="1:41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</row>
    <row r="1250" spans="1:41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</row>
    <row r="1251" spans="1:41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</row>
    <row r="1252" spans="1:41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</row>
    <row r="1253" spans="1:41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</row>
    <row r="1254" spans="1:41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</row>
    <row r="1255" spans="1:41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</row>
    <row r="1256" spans="1:41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</row>
    <row r="1257" spans="1:41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</row>
    <row r="1258" spans="1:41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</row>
    <row r="1259" spans="1:41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</row>
    <row r="1260" spans="1:41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</row>
    <row r="1261" spans="1:41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</row>
    <row r="1262" spans="1:41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</row>
    <row r="1263" spans="1:41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</row>
    <row r="1264" spans="1:41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</row>
    <row r="1265" spans="1:41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</row>
    <row r="1266" spans="1:41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</row>
    <row r="1267" spans="1:41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</row>
    <row r="1268" spans="1:41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</row>
    <row r="1269" spans="1:41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</row>
    <row r="1270" spans="1:41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</row>
    <row r="1271" spans="1:41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</row>
    <row r="1272" spans="1:41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</row>
    <row r="1273" spans="1:41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</row>
    <row r="1274" spans="1:41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</row>
    <row r="1275" spans="1:41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</row>
    <row r="1276" spans="1:41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</row>
    <row r="1277" spans="1:41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</row>
    <row r="1278" spans="1:41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</row>
    <row r="1279" spans="1:41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</row>
    <row r="1280" spans="1:41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</row>
    <row r="1281" spans="1:41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</row>
    <row r="1282" spans="1:41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</row>
    <row r="1283" spans="1:41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</row>
    <row r="1284" spans="1:41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</row>
    <row r="1285" spans="1:41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</row>
    <row r="1286" spans="1:41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</row>
    <row r="1287" spans="1:41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</row>
    <row r="1288" spans="1:41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</row>
    <row r="1289" spans="1:41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</row>
    <row r="1290" spans="1:41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</row>
    <row r="1291" spans="1:41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</row>
    <row r="1292" spans="1:41" x14ac:dyDescent="0.2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</row>
    <row r="1293" spans="1:41" x14ac:dyDescent="0.2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</row>
    <row r="1294" spans="1:41" x14ac:dyDescent="0.2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</row>
    <row r="1295" spans="1:41" x14ac:dyDescent="0.2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</row>
    <row r="1296" spans="1:41" x14ac:dyDescent="0.2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</row>
    <row r="1297" spans="1:41" x14ac:dyDescent="0.2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</row>
    <row r="1298" spans="1:41" x14ac:dyDescent="0.2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</row>
    <row r="1299" spans="1:41" x14ac:dyDescent="0.2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</row>
    <row r="1300" spans="1:41" x14ac:dyDescent="0.25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</row>
    <row r="1301" spans="1:41" x14ac:dyDescent="0.25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</row>
    <row r="1302" spans="1:41" x14ac:dyDescent="0.25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</row>
    <row r="1303" spans="1:41" x14ac:dyDescent="0.25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</row>
    <row r="1304" spans="1:41" x14ac:dyDescent="0.25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</row>
    <row r="1305" spans="1:41" x14ac:dyDescent="0.25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</row>
    <row r="1306" spans="1:41" x14ac:dyDescent="0.25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</row>
    <row r="1307" spans="1:41" x14ac:dyDescent="0.25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</row>
    <row r="1308" spans="1:41" x14ac:dyDescent="0.25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</row>
    <row r="1309" spans="1:41" x14ac:dyDescent="0.25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</row>
    <row r="1310" spans="1:41" x14ac:dyDescent="0.25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</row>
    <row r="1311" spans="1:41" x14ac:dyDescent="0.25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</row>
    <row r="1312" spans="1:41" x14ac:dyDescent="0.25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</row>
    <row r="1313" spans="1:41" x14ac:dyDescent="0.25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</row>
    <row r="1314" spans="1:41" x14ac:dyDescent="0.25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</row>
    <row r="1315" spans="1:41" x14ac:dyDescent="0.25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</row>
    <row r="1316" spans="1:41" x14ac:dyDescent="0.25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</row>
    <row r="1317" spans="1:41" x14ac:dyDescent="0.25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</row>
    <row r="1318" spans="1:41" x14ac:dyDescent="0.25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</row>
    <row r="1319" spans="1:41" x14ac:dyDescent="0.25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</row>
    <row r="1320" spans="1:41" x14ac:dyDescent="0.25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</row>
    <row r="1321" spans="1:41" x14ac:dyDescent="0.25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</row>
    <row r="1322" spans="1:41" x14ac:dyDescent="0.25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</row>
    <row r="1323" spans="1:41" x14ac:dyDescent="0.25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</row>
    <row r="1324" spans="1:41" x14ac:dyDescent="0.25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</row>
    <row r="1325" spans="1:41" x14ac:dyDescent="0.25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</row>
    <row r="1326" spans="1:41" x14ac:dyDescent="0.25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</row>
    <row r="1327" spans="1:41" x14ac:dyDescent="0.25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</row>
    <row r="1328" spans="1:41" x14ac:dyDescent="0.25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</row>
    <row r="1329" spans="1:41" x14ac:dyDescent="0.25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</row>
    <row r="1330" spans="1:41" x14ac:dyDescent="0.25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</row>
    <row r="1331" spans="1:41" x14ac:dyDescent="0.25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</row>
    <row r="1332" spans="1:41" x14ac:dyDescent="0.25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</row>
    <row r="1333" spans="1:41" x14ac:dyDescent="0.25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</row>
    <row r="1334" spans="1:41" x14ac:dyDescent="0.25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</row>
    <row r="1335" spans="1:41" x14ac:dyDescent="0.25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</row>
    <row r="1336" spans="1:41" x14ac:dyDescent="0.25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</row>
    <row r="1337" spans="1:41" x14ac:dyDescent="0.25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</row>
    <row r="1338" spans="1:41" x14ac:dyDescent="0.25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</row>
    <row r="1339" spans="1:41" x14ac:dyDescent="0.25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</row>
    <row r="1340" spans="1:41" x14ac:dyDescent="0.25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</row>
    <row r="1341" spans="1:41" x14ac:dyDescent="0.25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</row>
    <row r="1342" spans="1:41" x14ac:dyDescent="0.25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</row>
    <row r="1343" spans="1:41" x14ac:dyDescent="0.25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</row>
    <row r="1344" spans="1:41" x14ac:dyDescent="0.25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</row>
    <row r="1345" spans="1:41" x14ac:dyDescent="0.25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</row>
    <row r="1346" spans="1:41" x14ac:dyDescent="0.25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</row>
    <row r="1347" spans="1:41" x14ac:dyDescent="0.25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</row>
    <row r="1348" spans="1:41" x14ac:dyDescent="0.25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</row>
    <row r="1349" spans="1:41" x14ac:dyDescent="0.25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</row>
    <row r="1350" spans="1:41" x14ac:dyDescent="0.25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</row>
    <row r="1351" spans="1:41" x14ac:dyDescent="0.25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</row>
    <row r="1352" spans="1:41" x14ac:dyDescent="0.25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</row>
    <row r="1353" spans="1:41" x14ac:dyDescent="0.25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</row>
    <row r="1354" spans="1:41" x14ac:dyDescent="0.25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</row>
    <row r="1355" spans="1:41" x14ac:dyDescent="0.25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</row>
    <row r="1356" spans="1:41" x14ac:dyDescent="0.25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</row>
    <row r="1357" spans="1:41" x14ac:dyDescent="0.25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</row>
    <row r="1358" spans="1:41" x14ac:dyDescent="0.25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</row>
    <row r="1359" spans="1:41" x14ac:dyDescent="0.25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</row>
    <row r="1360" spans="1:41" x14ac:dyDescent="0.25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</row>
    <row r="1361" spans="1:41" x14ac:dyDescent="0.25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</row>
    <row r="1362" spans="1:41" x14ac:dyDescent="0.25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</row>
    <row r="1363" spans="1:41" x14ac:dyDescent="0.25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</row>
    <row r="1364" spans="1:41" x14ac:dyDescent="0.25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</row>
    <row r="1365" spans="1:41" x14ac:dyDescent="0.25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</row>
    <row r="1366" spans="1:41" x14ac:dyDescent="0.25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</row>
    <row r="1367" spans="1:41" x14ac:dyDescent="0.25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</row>
    <row r="1368" spans="1:41" x14ac:dyDescent="0.25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</row>
    <row r="1369" spans="1:41" x14ac:dyDescent="0.25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</row>
    <row r="1370" spans="1:41" x14ac:dyDescent="0.25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</row>
    <row r="1371" spans="1:41" x14ac:dyDescent="0.25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</row>
    <row r="1372" spans="1:41" x14ac:dyDescent="0.25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</row>
    <row r="1373" spans="1:41" x14ac:dyDescent="0.25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</row>
    <row r="1374" spans="1:41" x14ac:dyDescent="0.25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</row>
    <row r="1375" spans="1:41" x14ac:dyDescent="0.25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</row>
    <row r="1376" spans="1:41" x14ac:dyDescent="0.25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</row>
    <row r="1377" spans="1:41" x14ac:dyDescent="0.25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</row>
    <row r="1378" spans="1:41" x14ac:dyDescent="0.25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</row>
    <row r="1379" spans="1:41" x14ac:dyDescent="0.25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</row>
    <row r="1380" spans="1:41" x14ac:dyDescent="0.25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</row>
    <row r="1381" spans="1:41" x14ac:dyDescent="0.25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</row>
    <row r="1382" spans="1:41" x14ac:dyDescent="0.25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</row>
    <row r="1383" spans="1:41" x14ac:dyDescent="0.25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</row>
    <row r="1384" spans="1:41" x14ac:dyDescent="0.25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</row>
    <row r="1385" spans="1:41" x14ac:dyDescent="0.25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</row>
    <row r="1386" spans="1:41" x14ac:dyDescent="0.25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</row>
    <row r="1387" spans="1:41" x14ac:dyDescent="0.25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</row>
    <row r="1388" spans="1:41" x14ac:dyDescent="0.25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</row>
    <row r="1389" spans="1:41" x14ac:dyDescent="0.25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</row>
    <row r="1390" spans="1:41" x14ac:dyDescent="0.25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</row>
    <row r="1391" spans="1:41" x14ac:dyDescent="0.25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</row>
    <row r="1392" spans="1:41" x14ac:dyDescent="0.25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</row>
    <row r="1393" spans="1:41" x14ac:dyDescent="0.25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</row>
    <row r="1394" spans="1:41" x14ac:dyDescent="0.25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</row>
    <row r="1395" spans="1:41" x14ac:dyDescent="0.25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</row>
    <row r="1396" spans="1:41" x14ac:dyDescent="0.25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</row>
    <row r="1397" spans="1:41" x14ac:dyDescent="0.25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</row>
    <row r="1398" spans="1:41" x14ac:dyDescent="0.25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</row>
    <row r="1399" spans="1:41" x14ac:dyDescent="0.25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</row>
    <row r="1400" spans="1:41" x14ac:dyDescent="0.25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</row>
    <row r="1401" spans="1:41" x14ac:dyDescent="0.25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</row>
    <row r="1402" spans="1:41" x14ac:dyDescent="0.25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</row>
    <row r="1403" spans="1:41" x14ac:dyDescent="0.25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</row>
    <row r="1404" spans="1:41" x14ac:dyDescent="0.25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</row>
    <row r="1405" spans="1:41" x14ac:dyDescent="0.25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</row>
    <row r="1406" spans="1:41" x14ac:dyDescent="0.25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</row>
    <row r="1407" spans="1:41" x14ac:dyDescent="0.25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</row>
    <row r="1408" spans="1:41" x14ac:dyDescent="0.25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</row>
    <row r="1409" spans="1:41" x14ac:dyDescent="0.25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</row>
    <row r="1410" spans="1:41" x14ac:dyDescent="0.25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</row>
    <row r="1411" spans="1:41" x14ac:dyDescent="0.25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</row>
    <row r="1412" spans="1:41" x14ac:dyDescent="0.25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</row>
    <row r="1413" spans="1:41" x14ac:dyDescent="0.25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</row>
    <row r="1414" spans="1:41" x14ac:dyDescent="0.25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</row>
    <row r="1415" spans="1:41" x14ac:dyDescent="0.25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</row>
    <row r="1416" spans="1:41" x14ac:dyDescent="0.25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</row>
    <row r="1417" spans="1:41" x14ac:dyDescent="0.25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</row>
    <row r="1418" spans="1:41" x14ac:dyDescent="0.25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</row>
    <row r="1419" spans="1:41" x14ac:dyDescent="0.25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</row>
    <row r="1420" spans="1:41" x14ac:dyDescent="0.25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</row>
    <row r="1421" spans="1:41" x14ac:dyDescent="0.25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</row>
    <row r="1422" spans="1:41" x14ac:dyDescent="0.25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</row>
    <row r="1423" spans="1:41" x14ac:dyDescent="0.25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</row>
    <row r="1424" spans="1:41" x14ac:dyDescent="0.25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</row>
    <row r="1425" spans="1:41" x14ac:dyDescent="0.25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</row>
    <row r="1426" spans="1:41" x14ac:dyDescent="0.25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</row>
    <row r="1427" spans="1:41" x14ac:dyDescent="0.25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</row>
    <row r="1428" spans="1:41" x14ac:dyDescent="0.25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</row>
    <row r="1429" spans="1:41" x14ac:dyDescent="0.25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</row>
    <row r="1430" spans="1:41" x14ac:dyDescent="0.25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</row>
    <row r="1431" spans="1:41" x14ac:dyDescent="0.25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</row>
    <row r="1432" spans="1:41" x14ac:dyDescent="0.25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</row>
    <row r="1433" spans="1:41" x14ac:dyDescent="0.25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</row>
    <row r="1434" spans="1:41" x14ac:dyDescent="0.25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</row>
    <row r="1435" spans="1:41" x14ac:dyDescent="0.25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</row>
    <row r="1436" spans="1:41" x14ac:dyDescent="0.25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</row>
    <row r="1437" spans="1:41" x14ac:dyDescent="0.25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</row>
    <row r="1438" spans="1:41" x14ac:dyDescent="0.25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</row>
    <row r="1439" spans="1:41" x14ac:dyDescent="0.25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</row>
    <row r="1440" spans="1:41" x14ac:dyDescent="0.25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</row>
    <row r="1441" spans="1:41" x14ac:dyDescent="0.25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</row>
    <row r="1442" spans="1:41" x14ac:dyDescent="0.25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</row>
    <row r="1443" spans="1:41" x14ac:dyDescent="0.25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</row>
    <row r="1444" spans="1:41" x14ac:dyDescent="0.25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</row>
    <row r="1445" spans="1:41" x14ac:dyDescent="0.25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</row>
    <row r="1446" spans="1:41" x14ac:dyDescent="0.25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</row>
    <row r="1447" spans="1:41" x14ac:dyDescent="0.25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</row>
    <row r="1448" spans="1:41" x14ac:dyDescent="0.25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</row>
    <row r="1449" spans="1:41" x14ac:dyDescent="0.25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</row>
    <row r="1450" spans="1:41" x14ac:dyDescent="0.25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</row>
    <row r="1451" spans="1:41" x14ac:dyDescent="0.25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</row>
    <row r="1452" spans="1:41" x14ac:dyDescent="0.25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</row>
    <row r="1453" spans="1:41" x14ac:dyDescent="0.25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</row>
    <row r="1454" spans="1:41" x14ac:dyDescent="0.25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</row>
    <row r="1455" spans="1:41" x14ac:dyDescent="0.25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</row>
    <row r="1456" spans="1:41" x14ac:dyDescent="0.25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</row>
    <row r="1457" spans="1:41" x14ac:dyDescent="0.25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</row>
    <row r="1458" spans="1:41" x14ac:dyDescent="0.25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</row>
    <row r="1459" spans="1:41" x14ac:dyDescent="0.25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</row>
    <row r="1460" spans="1:41" x14ac:dyDescent="0.25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</row>
    <row r="1461" spans="1:41" x14ac:dyDescent="0.25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</row>
    <row r="1462" spans="1:41" x14ac:dyDescent="0.25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</row>
    <row r="1463" spans="1:41" x14ac:dyDescent="0.25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</row>
    <row r="1464" spans="1:41" x14ac:dyDescent="0.25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</row>
    <row r="1465" spans="1:41" x14ac:dyDescent="0.25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</row>
    <row r="1466" spans="1:41" x14ac:dyDescent="0.25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</row>
    <row r="1467" spans="1:41" x14ac:dyDescent="0.25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</row>
    <row r="1468" spans="1:41" x14ac:dyDescent="0.25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</row>
    <row r="1469" spans="1:41" x14ac:dyDescent="0.25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</row>
    <row r="1470" spans="1:41" x14ac:dyDescent="0.25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</row>
    <row r="1471" spans="1:41" x14ac:dyDescent="0.25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</row>
    <row r="1472" spans="1:41" x14ac:dyDescent="0.25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</row>
    <row r="1473" spans="1:41" x14ac:dyDescent="0.25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</row>
    <row r="1474" spans="1:41" x14ac:dyDescent="0.25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</row>
    <row r="1475" spans="1:41" x14ac:dyDescent="0.25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</row>
    <row r="1476" spans="1:41" x14ac:dyDescent="0.25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</row>
    <row r="1477" spans="1:41" x14ac:dyDescent="0.25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</row>
    <row r="1478" spans="1:41" x14ac:dyDescent="0.25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</row>
    <row r="1479" spans="1:41" x14ac:dyDescent="0.25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</row>
    <row r="1480" spans="1:41" x14ac:dyDescent="0.25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</row>
    <row r="1481" spans="1:41" x14ac:dyDescent="0.25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</row>
    <row r="1482" spans="1:41" x14ac:dyDescent="0.25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</row>
    <row r="1483" spans="1:41" x14ac:dyDescent="0.25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</row>
    <row r="1484" spans="1:41" x14ac:dyDescent="0.25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</row>
    <row r="1485" spans="1:41" x14ac:dyDescent="0.25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</row>
    <row r="1486" spans="1:41" x14ac:dyDescent="0.25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</row>
    <row r="1487" spans="1:41" x14ac:dyDescent="0.25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</row>
    <row r="1488" spans="1:41" x14ac:dyDescent="0.25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</row>
    <row r="1489" spans="1:41" x14ac:dyDescent="0.25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</row>
    <row r="1490" spans="1:41" x14ac:dyDescent="0.25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</row>
    <row r="1491" spans="1:41" x14ac:dyDescent="0.25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</row>
    <row r="1492" spans="1:41" x14ac:dyDescent="0.25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</row>
    <row r="1493" spans="1:41" x14ac:dyDescent="0.25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</row>
    <row r="1494" spans="1:41" x14ac:dyDescent="0.25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</row>
    <row r="1495" spans="1:41" x14ac:dyDescent="0.25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</row>
    <row r="1496" spans="1:41" x14ac:dyDescent="0.25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</row>
    <row r="1497" spans="1:41" x14ac:dyDescent="0.25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</row>
    <row r="1498" spans="1:41" x14ac:dyDescent="0.25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</row>
    <row r="1499" spans="1:41" x14ac:dyDescent="0.25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</row>
    <row r="1500" spans="1:41" x14ac:dyDescent="0.25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</row>
    <row r="1501" spans="1:41" x14ac:dyDescent="0.25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</row>
    <row r="1502" spans="1:41" x14ac:dyDescent="0.25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</row>
    <row r="1503" spans="1:41" x14ac:dyDescent="0.25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</row>
    <row r="1504" spans="1:41" x14ac:dyDescent="0.25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</row>
    <row r="1505" spans="1:41" x14ac:dyDescent="0.25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</row>
    <row r="1506" spans="1:41" x14ac:dyDescent="0.25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</row>
    <row r="1507" spans="1:41" x14ac:dyDescent="0.25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</row>
    <row r="1508" spans="1:41" x14ac:dyDescent="0.25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</row>
    <row r="1509" spans="1:41" x14ac:dyDescent="0.25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</row>
    <row r="1510" spans="1:41" x14ac:dyDescent="0.25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</row>
    <row r="1511" spans="1:41" x14ac:dyDescent="0.25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</row>
    <row r="1512" spans="1:41" x14ac:dyDescent="0.25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</row>
    <row r="1513" spans="1:41" x14ac:dyDescent="0.25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</row>
    <row r="1514" spans="1:41" x14ac:dyDescent="0.25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</row>
    <row r="1515" spans="1:41" x14ac:dyDescent="0.25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</row>
    <row r="1516" spans="1:41" x14ac:dyDescent="0.25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</row>
    <row r="1517" spans="1:41" x14ac:dyDescent="0.25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</row>
    <row r="1518" spans="1:41" x14ac:dyDescent="0.25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</row>
    <row r="1519" spans="1:41" x14ac:dyDescent="0.25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</row>
    <row r="1520" spans="1:41" x14ac:dyDescent="0.25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</row>
    <row r="1521" spans="1:41" x14ac:dyDescent="0.25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</row>
    <row r="1522" spans="1:41" x14ac:dyDescent="0.25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</row>
    <row r="1523" spans="1:41" x14ac:dyDescent="0.25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</row>
    <row r="1524" spans="1:41" x14ac:dyDescent="0.25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</row>
    <row r="1525" spans="1:41" x14ac:dyDescent="0.25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</row>
    <row r="1526" spans="1:41" x14ac:dyDescent="0.25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</row>
    <row r="1527" spans="1:41" x14ac:dyDescent="0.25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</row>
    <row r="1528" spans="1:41" x14ac:dyDescent="0.25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</row>
    <row r="1529" spans="1:41" x14ac:dyDescent="0.25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</row>
    <row r="1530" spans="1:41" x14ac:dyDescent="0.25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</row>
    <row r="1531" spans="1:41" x14ac:dyDescent="0.25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</row>
    <row r="1532" spans="1:41" x14ac:dyDescent="0.25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</row>
    <row r="1533" spans="1:41" x14ac:dyDescent="0.25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</row>
    <row r="1534" spans="1:41" x14ac:dyDescent="0.25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</row>
    <row r="1535" spans="1:41" x14ac:dyDescent="0.25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</row>
    <row r="1536" spans="1:41" x14ac:dyDescent="0.25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</row>
    <row r="1537" spans="1:41" x14ac:dyDescent="0.25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</row>
    <row r="1538" spans="1:41" x14ac:dyDescent="0.25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</row>
    <row r="1539" spans="1:41" x14ac:dyDescent="0.25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</row>
    <row r="1540" spans="1:41" x14ac:dyDescent="0.25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</row>
    <row r="1541" spans="1:41" x14ac:dyDescent="0.25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</row>
    <row r="1542" spans="1:41" x14ac:dyDescent="0.25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</row>
    <row r="1543" spans="1:41" x14ac:dyDescent="0.25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</row>
    <row r="1544" spans="1:41" x14ac:dyDescent="0.25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</row>
    <row r="1545" spans="1:41" x14ac:dyDescent="0.25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</row>
    <row r="1546" spans="1:41" x14ac:dyDescent="0.25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</row>
    <row r="1547" spans="1:41" x14ac:dyDescent="0.25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</row>
    <row r="1548" spans="1:41" x14ac:dyDescent="0.25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</row>
    <row r="1549" spans="1:41" x14ac:dyDescent="0.25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</row>
    <row r="1550" spans="1:41" x14ac:dyDescent="0.25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</row>
    <row r="1551" spans="1:41" x14ac:dyDescent="0.25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</row>
    <row r="1552" spans="1:41" x14ac:dyDescent="0.25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</row>
    <row r="1553" spans="1:41" x14ac:dyDescent="0.25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</row>
    <row r="1554" spans="1:41" x14ac:dyDescent="0.25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</row>
    <row r="1555" spans="1:41" x14ac:dyDescent="0.25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</row>
    <row r="1556" spans="1:41" x14ac:dyDescent="0.25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</row>
    <row r="1557" spans="1:41" x14ac:dyDescent="0.25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</row>
    <row r="1558" spans="1:41" x14ac:dyDescent="0.25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</row>
    <row r="1559" spans="1:41" x14ac:dyDescent="0.25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</row>
    <row r="1560" spans="1:41" x14ac:dyDescent="0.25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</row>
    <row r="1561" spans="1:41" x14ac:dyDescent="0.25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</row>
    <row r="1562" spans="1:41" x14ac:dyDescent="0.25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</row>
    <row r="1563" spans="1:41" x14ac:dyDescent="0.25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</row>
    <row r="1564" spans="1:41" x14ac:dyDescent="0.25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</row>
    <row r="1565" spans="1:41" x14ac:dyDescent="0.25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</row>
    <row r="1566" spans="1:41" x14ac:dyDescent="0.25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</row>
    <row r="1567" spans="1:41" x14ac:dyDescent="0.25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</row>
    <row r="1568" spans="1:41" x14ac:dyDescent="0.25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</row>
    <row r="1569" spans="1:41" x14ac:dyDescent="0.25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</row>
    <row r="1570" spans="1:41" x14ac:dyDescent="0.25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</row>
    <row r="1571" spans="1:41" x14ac:dyDescent="0.25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</row>
    <row r="1572" spans="1:41" x14ac:dyDescent="0.25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</row>
    <row r="1573" spans="1:41" x14ac:dyDescent="0.25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</row>
    <row r="1574" spans="1:41" x14ac:dyDescent="0.25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</row>
    <row r="1575" spans="1:41" x14ac:dyDescent="0.25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</row>
    <row r="1576" spans="1:41" x14ac:dyDescent="0.25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</row>
    <row r="1577" spans="1:41" x14ac:dyDescent="0.25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</row>
    <row r="1578" spans="1:41" x14ac:dyDescent="0.25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</row>
    <row r="1579" spans="1:41" x14ac:dyDescent="0.25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</row>
    <row r="1580" spans="1:41" x14ac:dyDescent="0.25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</row>
    <row r="1581" spans="1:41" x14ac:dyDescent="0.25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</row>
    <row r="1582" spans="1:41" x14ac:dyDescent="0.25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</row>
    <row r="1583" spans="1:41" x14ac:dyDescent="0.25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</row>
    <row r="1584" spans="1:41" x14ac:dyDescent="0.25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</row>
    <row r="1585" spans="1:41" x14ac:dyDescent="0.25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</row>
    <row r="1586" spans="1:41" x14ac:dyDescent="0.25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</row>
    <row r="1587" spans="1:41" x14ac:dyDescent="0.25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</row>
    <row r="1588" spans="1:41" x14ac:dyDescent="0.25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</row>
    <row r="1589" spans="1:41" x14ac:dyDescent="0.25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</row>
    <row r="1590" spans="1:41" x14ac:dyDescent="0.25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</row>
    <row r="1591" spans="1:41" x14ac:dyDescent="0.25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</row>
    <row r="1592" spans="1:41" x14ac:dyDescent="0.25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</row>
    <row r="1593" spans="1:41" x14ac:dyDescent="0.25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</row>
    <row r="1594" spans="1:41" x14ac:dyDescent="0.25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</row>
    <row r="1595" spans="1:41" x14ac:dyDescent="0.25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</row>
    <row r="1596" spans="1:41" x14ac:dyDescent="0.25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</row>
    <row r="1597" spans="1:41" x14ac:dyDescent="0.25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</row>
    <row r="1598" spans="1:41" x14ac:dyDescent="0.25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</row>
    <row r="1599" spans="1:41" x14ac:dyDescent="0.25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</row>
    <row r="1600" spans="1:41" x14ac:dyDescent="0.25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</row>
    <row r="1601" spans="1:41" x14ac:dyDescent="0.25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</row>
    <row r="1602" spans="1:41" x14ac:dyDescent="0.25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</row>
    <row r="1603" spans="1:41" x14ac:dyDescent="0.25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</row>
    <row r="1604" spans="1:41" x14ac:dyDescent="0.25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</row>
    <row r="1605" spans="1:41" x14ac:dyDescent="0.25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</row>
    <row r="1606" spans="1:41" x14ac:dyDescent="0.25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</row>
    <row r="1607" spans="1:41" x14ac:dyDescent="0.25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</row>
    <row r="1608" spans="1:41" x14ac:dyDescent="0.25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</row>
    <row r="1609" spans="1:41" x14ac:dyDescent="0.25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</row>
    <row r="1610" spans="1:41" x14ac:dyDescent="0.25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</row>
    <row r="1611" spans="1:41" x14ac:dyDescent="0.25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</row>
    <row r="1612" spans="1:41" x14ac:dyDescent="0.25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</row>
    <row r="1613" spans="1:41" x14ac:dyDescent="0.25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</row>
    <row r="1614" spans="1:41" x14ac:dyDescent="0.25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</row>
    <row r="1615" spans="1:41" x14ac:dyDescent="0.25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</row>
    <row r="1616" spans="1:41" x14ac:dyDescent="0.25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</row>
    <row r="1617" spans="1:41" x14ac:dyDescent="0.25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</row>
    <row r="1618" spans="1:41" x14ac:dyDescent="0.25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</row>
    <row r="1619" spans="1:41" x14ac:dyDescent="0.25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</row>
    <row r="1620" spans="1:41" x14ac:dyDescent="0.25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</row>
    <row r="1621" spans="1:41" x14ac:dyDescent="0.25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</row>
    <row r="1622" spans="1:41" x14ac:dyDescent="0.25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</row>
    <row r="1623" spans="1:41" x14ac:dyDescent="0.25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</row>
    <row r="1624" spans="1:41" x14ac:dyDescent="0.25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</row>
    <row r="1625" spans="1:41" x14ac:dyDescent="0.25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</row>
    <row r="1626" spans="1:41" x14ac:dyDescent="0.25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</row>
    <row r="1627" spans="1:41" x14ac:dyDescent="0.25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</row>
    <row r="1628" spans="1:41" x14ac:dyDescent="0.25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</row>
    <row r="1629" spans="1:41" x14ac:dyDescent="0.25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</row>
    <row r="1630" spans="1:41" x14ac:dyDescent="0.25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</row>
    <row r="1631" spans="1:41" x14ac:dyDescent="0.25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</row>
    <row r="1632" spans="1:41" x14ac:dyDescent="0.25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</row>
    <row r="1633" spans="1:41" x14ac:dyDescent="0.25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</row>
    <row r="1634" spans="1:41" x14ac:dyDescent="0.25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</row>
    <row r="1635" spans="1:41" x14ac:dyDescent="0.25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</row>
    <row r="1636" spans="1:41" x14ac:dyDescent="0.25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</row>
    <row r="1637" spans="1:41" x14ac:dyDescent="0.25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</row>
    <row r="1638" spans="1:41" x14ac:dyDescent="0.25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</row>
    <row r="1639" spans="1:41" x14ac:dyDescent="0.25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</row>
    <row r="1640" spans="1:41" x14ac:dyDescent="0.25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</row>
    <row r="1641" spans="1:41" x14ac:dyDescent="0.25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</row>
    <row r="1642" spans="1:41" x14ac:dyDescent="0.25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</row>
    <row r="1643" spans="1:41" x14ac:dyDescent="0.25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</row>
    <row r="1644" spans="1:41" x14ac:dyDescent="0.25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</row>
    <row r="1645" spans="1:41" x14ac:dyDescent="0.25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</row>
    <row r="1646" spans="1:41" x14ac:dyDescent="0.25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</row>
    <row r="1647" spans="1:41" x14ac:dyDescent="0.25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</row>
    <row r="1648" spans="1:41" x14ac:dyDescent="0.25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</row>
    <row r="1649" spans="1:41" x14ac:dyDescent="0.25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</row>
    <row r="1650" spans="1:41" x14ac:dyDescent="0.25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</row>
    <row r="1651" spans="1:41" x14ac:dyDescent="0.25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</row>
    <row r="1652" spans="1:41" x14ac:dyDescent="0.25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</row>
    <row r="1653" spans="1:41" x14ac:dyDescent="0.25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</row>
    <row r="1654" spans="1:41" x14ac:dyDescent="0.25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</row>
    <row r="1655" spans="1:41" x14ac:dyDescent="0.25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</row>
    <row r="1656" spans="1:41" x14ac:dyDescent="0.25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</row>
    <row r="1657" spans="1:41" x14ac:dyDescent="0.25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</row>
    <row r="1658" spans="1:41" x14ac:dyDescent="0.25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</row>
    <row r="1659" spans="1:41" x14ac:dyDescent="0.25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</row>
    <row r="1660" spans="1:41" x14ac:dyDescent="0.25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</row>
    <row r="1661" spans="1:41" x14ac:dyDescent="0.25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</row>
    <row r="1662" spans="1:41" x14ac:dyDescent="0.25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</row>
    <row r="1663" spans="1:41" x14ac:dyDescent="0.25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</row>
    <row r="1664" spans="1:41" x14ac:dyDescent="0.25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</row>
    <row r="1665" spans="1:41" x14ac:dyDescent="0.25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</row>
    <row r="1666" spans="1:41" x14ac:dyDescent="0.25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</row>
    <row r="1667" spans="1:41" x14ac:dyDescent="0.25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</row>
    <row r="1668" spans="1:41" x14ac:dyDescent="0.25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</row>
    <row r="1669" spans="1:41" x14ac:dyDescent="0.25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</row>
    <row r="1670" spans="1:41" x14ac:dyDescent="0.25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</row>
    <row r="1671" spans="1:41" x14ac:dyDescent="0.25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</row>
    <row r="1672" spans="1:41" x14ac:dyDescent="0.25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</row>
    <row r="1673" spans="1:41" x14ac:dyDescent="0.25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</row>
    <row r="1674" spans="1:41" x14ac:dyDescent="0.25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</row>
    <row r="1675" spans="1:41" x14ac:dyDescent="0.25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</row>
    <row r="1676" spans="1:41" x14ac:dyDescent="0.25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</row>
    <row r="1677" spans="1:41" x14ac:dyDescent="0.25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</row>
    <row r="1678" spans="1:41" x14ac:dyDescent="0.25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</row>
    <row r="1679" spans="1:41" x14ac:dyDescent="0.25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</row>
    <row r="1680" spans="1:41" x14ac:dyDescent="0.25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</row>
    <row r="1681" spans="1:41" x14ac:dyDescent="0.25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</row>
    <row r="1682" spans="1:41" x14ac:dyDescent="0.25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</row>
    <row r="1683" spans="1:41" x14ac:dyDescent="0.25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</row>
    <row r="1684" spans="1:41" x14ac:dyDescent="0.25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</row>
    <row r="1685" spans="1:41" x14ac:dyDescent="0.25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</row>
    <row r="1686" spans="1:41" x14ac:dyDescent="0.25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</row>
    <row r="1687" spans="1:41" x14ac:dyDescent="0.25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</row>
    <row r="1688" spans="1:41" x14ac:dyDescent="0.25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</row>
    <row r="1689" spans="1:41" x14ac:dyDescent="0.25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</row>
    <row r="1690" spans="1:41" x14ac:dyDescent="0.25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</row>
    <row r="1691" spans="1:41" x14ac:dyDescent="0.25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</row>
    <row r="1692" spans="1:41" x14ac:dyDescent="0.25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</row>
    <row r="1693" spans="1:41" x14ac:dyDescent="0.25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</row>
    <row r="1694" spans="1:41" x14ac:dyDescent="0.25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</row>
    <row r="1695" spans="1:41" x14ac:dyDescent="0.25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</row>
    <row r="1696" spans="1:41" x14ac:dyDescent="0.25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</row>
    <row r="1697" spans="1:41" x14ac:dyDescent="0.25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</row>
    <row r="1698" spans="1:41" x14ac:dyDescent="0.25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</row>
    <row r="1699" spans="1:41" x14ac:dyDescent="0.25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</row>
    <row r="1700" spans="1:41" x14ac:dyDescent="0.25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</row>
    <row r="1701" spans="1:41" x14ac:dyDescent="0.25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</row>
    <row r="1702" spans="1:41" x14ac:dyDescent="0.25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</row>
    <row r="1703" spans="1:41" x14ac:dyDescent="0.25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</row>
    <row r="1704" spans="1:41" x14ac:dyDescent="0.25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</row>
    <row r="1705" spans="1:41" x14ac:dyDescent="0.25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</row>
    <row r="1706" spans="1:41" x14ac:dyDescent="0.25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</row>
    <row r="1707" spans="1:41" x14ac:dyDescent="0.25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</row>
    <row r="1708" spans="1:41" x14ac:dyDescent="0.25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</row>
    <row r="1709" spans="1:41" x14ac:dyDescent="0.25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</row>
    <row r="1710" spans="1:41" x14ac:dyDescent="0.25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</row>
    <row r="1711" spans="1:41" x14ac:dyDescent="0.25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</row>
    <row r="1712" spans="1:41" x14ac:dyDescent="0.25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</row>
    <row r="1713" spans="1:41" x14ac:dyDescent="0.25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</row>
    <row r="1714" spans="1:41" x14ac:dyDescent="0.25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</row>
    <row r="1715" spans="1:41" x14ac:dyDescent="0.25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</row>
    <row r="1716" spans="1:41" x14ac:dyDescent="0.25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</row>
    <row r="1717" spans="1:41" x14ac:dyDescent="0.25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</row>
    <row r="1718" spans="1:41" x14ac:dyDescent="0.25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</row>
    <row r="1719" spans="1:41" x14ac:dyDescent="0.25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</row>
    <row r="1720" spans="1:41" x14ac:dyDescent="0.25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</row>
    <row r="1721" spans="1:41" x14ac:dyDescent="0.25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</row>
    <row r="1722" spans="1:41" x14ac:dyDescent="0.25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</row>
    <row r="1723" spans="1:41" x14ac:dyDescent="0.25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</row>
    <row r="1724" spans="1:41" x14ac:dyDescent="0.25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</row>
    <row r="1725" spans="1:41" x14ac:dyDescent="0.25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</row>
    <row r="1726" spans="1:41" x14ac:dyDescent="0.25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</row>
    <row r="1727" spans="1:41" x14ac:dyDescent="0.25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</row>
    <row r="1728" spans="1:41" x14ac:dyDescent="0.25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</row>
    <row r="1729" spans="1:41" x14ac:dyDescent="0.25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</row>
    <row r="1730" spans="1:41" x14ac:dyDescent="0.25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</row>
    <row r="1731" spans="1:41" x14ac:dyDescent="0.25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</row>
    <row r="1732" spans="1:41" x14ac:dyDescent="0.25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</row>
    <row r="1733" spans="1:41" x14ac:dyDescent="0.25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</row>
    <row r="1734" spans="1:41" x14ac:dyDescent="0.25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</row>
    <row r="1735" spans="1:41" x14ac:dyDescent="0.25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</row>
    <row r="1736" spans="1:41" x14ac:dyDescent="0.25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</row>
    <row r="1737" spans="1:41" x14ac:dyDescent="0.25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</row>
    <row r="1738" spans="1:41" x14ac:dyDescent="0.25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</row>
    <row r="1739" spans="1:41" x14ac:dyDescent="0.25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</row>
    <row r="1740" spans="1:41" x14ac:dyDescent="0.25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</row>
    <row r="1741" spans="1:41" x14ac:dyDescent="0.25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</row>
    <row r="1742" spans="1:41" x14ac:dyDescent="0.25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</row>
    <row r="1743" spans="1:41" x14ac:dyDescent="0.25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</row>
    <row r="1744" spans="1:41" x14ac:dyDescent="0.25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</row>
    <row r="1745" spans="1:41" x14ac:dyDescent="0.25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</row>
    <row r="1746" spans="1:41" x14ac:dyDescent="0.25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</row>
    <row r="1747" spans="1:41" x14ac:dyDescent="0.25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</row>
    <row r="1748" spans="1:41" x14ac:dyDescent="0.25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</row>
    <row r="1749" spans="1:41" x14ac:dyDescent="0.25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</row>
    <row r="1750" spans="1:41" x14ac:dyDescent="0.25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</row>
    <row r="1751" spans="1:41" x14ac:dyDescent="0.25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</row>
    <row r="1752" spans="1:41" x14ac:dyDescent="0.25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</row>
    <row r="1753" spans="1:41" x14ac:dyDescent="0.25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</row>
    <row r="1754" spans="1:41" x14ac:dyDescent="0.25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</row>
    <row r="1755" spans="1:41" x14ac:dyDescent="0.25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</row>
    <row r="1756" spans="1:41" x14ac:dyDescent="0.25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</row>
    <row r="1757" spans="1:41" x14ac:dyDescent="0.25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</row>
    <row r="1758" spans="1:41" x14ac:dyDescent="0.25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</row>
    <row r="1759" spans="1:41" x14ac:dyDescent="0.25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</row>
    <row r="1760" spans="1:41" x14ac:dyDescent="0.25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</row>
    <row r="1761" spans="1:41" x14ac:dyDescent="0.25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</row>
    <row r="1762" spans="1:41" x14ac:dyDescent="0.25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</row>
    <row r="1763" spans="1:41" x14ac:dyDescent="0.25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</row>
    <row r="1764" spans="1:41" x14ac:dyDescent="0.25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</row>
    <row r="1765" spans="1:41" x14ac:dyDescent="0.25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</row>
    <row r="1766" spans="1:41" x14ac:dyDescent="0.25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</row>
    <row r="1767" spans="1:41" x14ac:dyDescent="0.25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</row>
    <row r="1768" spans="1:41" x14ac:dyDescent="0.25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</row>
    <row r="1769" spans="1:41" x14ac:dyDescent="0.25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</row>
    <row r="1770" spans="1:41" x14ac:dyDescent="0.25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</row>
    <row r="1771" spans="1:41" x14ac:dyDescent="0.25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</row>
    <row r="1772" spans="1:41" x14ac:dyDescent="0.25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</row>
    <row r="1773" spans="1:41" x14ac:dyDescent="0.25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</row>
    <row r="1774" spans="1:41" x14ac:dyDescent="0.25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</row>
    <row r="1775" spans="1:41" x14ac:dyDescent="0.25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</row>
    <row r="1776" spans="1:41" x14ac:dyDescent="0.25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</row>
    <row r="1777" spans="1:41" x14ac:dyDescent="0.25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</row>
    <row r="1778" spans="1:41" x14ac:dyDescent="0.25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</row>
    <row r="1779" spans="1:41" x14ac:dyDescent="0.25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</row>
    <row r="1780" spans="1:41" x14ac:dyDescent="0.25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</row>
    <row r="1781" spans="1:41" x14ac:dyDescent="0.25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</row>
    <row r="1782" spans="1:41" x14ac:dyDescent="0.25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</row>
    <row r="1783" spans="1:41" x14ac:dyDescent="0.25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</row>
    <row r="1784" spans="1:41" x14ac:dyDescent="0.25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</row>
    <row r="1785" spans="1:41" x14ac:dyDescent="0.25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</row>
    <row r="1786" spans="1:41" x14ac:dyDescent="0.25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</row>
    <row r="1787" spans="1:41" x14ac:dyDescent="0.25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</row>
    <row r="1788" spans="1:41" x14ac:dyDescent="0.25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</row>
    <row r="1789" spans="1:41" x14ac:dyDescent="0.25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</row>
    <row r="1790" spans="1:41" x14ac:dyDescent="0.25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</row>
    <row r="1791" spans="1:41" x14ac:dyDescent="0.25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</row>
    <row r="1792" spans="1:41" x14ac:dyDescent="0.25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</row>
    <row r="1793" spans="1:41" x14ac:dyDescent="0.25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</row>
    <row r="1794" spans="1:41" x14ac:dyDescent="0.25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</row>
    <row r="1795" spans="1:41" x14ac:dyDescent="0.25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</row>
    <row r="1796" spans="1:41" x14ac:dyDescent="0.25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</row>
    <row r="1797" spans="1:41" x14ac:dyDescent="0.25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</row>
    <row r="1798" spans="1:41" x14ac:dyDescent="0.25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</row>
    <row r="1799" spans="1:41" x14ac:dyDescent="0.25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</row>
    <row r="1800" spans="1:41" x14ac:dyDescent="0.25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</row>
    <row r="1801" spans="1:41" x14ac:dyDescent="0.25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</row>
    <row r="1802" spans="1:41" x14ac:dyDescent="0.25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</row>
    <row r="1803" spans="1:41" x14ac:dyDescent="0.25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</row>
    <row r="1804" spans="1:41" x14ac:dyDescent="0.25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</row>
    <row r="1805" spans="1:41" x14ac:dyDescent="0.25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</row>
    <row r="1806" spans="1:41" x14ac:dyDescent="0.25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</row>
    <row r="1807" spans="1:41" x14ac:dyDescent="0.25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</row>
    <row r="1808" spans="1:41" x14ac:dyDescent="0.25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</row>
    <row r="1809" spans="1:41" x14ac:dyDescent="0.25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</row>
    <row r="1810" spans="1:41" x14ac:dyDescent="0.25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</row>
    <row r="1811" spans="1:41" x14ac:dyDescent="0.25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</row>
    <row r="1812" spans="1:41" x14ac:dyDescent="0.25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</row>
    <row r="1813" spans="1:41" x14ac:dyDescent="0.25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</row>
    <row r="1814" spans="1:41" x14ac:dyDescent="0.25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</row>
    <row r="1815" spans="1:41" x14ac:dyDescent="0.25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</row>
    <row r="1816" spans="1:41" x14ac:dyDescent="0.25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</row>
    <row r="1817" spans="1:41" x14ac:dyDescent="0.25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</row>
    <row r="1818" spans="1:41" x14ac:dyDescent="0.25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</row>
    <row r="1819" spans="1:41" x14ac:dyDescent="0.25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</row>
    <row r="1820" spans="1:41" x14ac:dyDescent="0.25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</row>
    <row r="1821" spans="1:41" x14ac:dyDescent="0.25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</row>
    <row r="1822" spans="1:41" x14ac:dyDescent="0.25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</row>
    <row r="1823" spans="1:41" x14ac:dyDescent="0.25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</row>
    <row r="1824" spans="1:41" x14ac:dyDescent="0.25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</row>
    <row r="1825" spans="1:41" x14ac:dyDescent="0.25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</row>
    <row r="1826" spans="1:41" x14ac:dyDescent="0.25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</row>
    <row r="1827" spans="1:41" x14ac:dyDescent="0.25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</row>
    <row r="1828" spans="1:41" x14ac:dyDescent="0.25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</row>
    <row r="1829" spans="1:41" x14ac:dyDescent="0.25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</row>
    <row r="1830" spans="1:41" x14ac:dyDescent="0.25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</row>
    <row r="1831" spans="1:41" x14ac:dyDescent="0.25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</row>
    <row r="1832" spans="1:41" x14ac:dyDescent="0.25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</row>
    <row r="1833" spans="1:41" x14ac:dyDescent="0.25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</row>
    <row r="1834" spans="1:41" x14ac:dyDescent="0.25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</row>
    <row r="1835" spans="1:41" x14ac:dyDescent="0.25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</row>
    <row r="1836" spans="1:41" x14ac:dyDescent="0.25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</row>
    <row r="1837" spans="1:41" x14ac:dyDescent="0.25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</row>
    <row r="1838" spans="1:41" x14ac:dyDescent="0.25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</row>
    <row r="1839" spans="1:41" x14ac:dyDescent="0.25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</row>
    <row r="1840" spans="1:41" x14ac:dyDescent="0.25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</row>
    <row r="1841" spans="1:41" x14ac:dyDescent="0.25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</row>
    <row r="1842" spans="1:41" x14ac:dyDescent="0.25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</row>
    <row r="1843" spans="1:41" x14ac:dyDescent="0.25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</row>
    <row r="1844" spans="1:41" x14ac:dyDescent="0.25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</row>
    <row r="1845" spans="1:41" x14ac:dyDescent="0.25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</row>
    <row r="1846" spans="1:41" x14ac:dyDescent="0.25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</row>
    <row r="1847" spans="1:41" x14ac:dyDescent="0.25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</row>
    <row r="1848" spans="1:41" x14ac:dyDescent="0.25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</row>
    <row r="1849" spans="1:41" x14ac:dyDescent="0.25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</row>
    <row r="1850" spans="1:41" x14ac:dyDescent="0.25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</row>
    <row r="1851" spans="1:41" x14ac:dyDescent="0.25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</row>
    <row r="1852" spans="1:41" x14ac:dyDescent="0.25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</row>
    <row r="1853" spans="1:41" x14ac:dyDescent="0.25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</row>
    <row r="1854" spans="1:41" x14ac:dyDescent="0.25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</row>
    <row r="1855" spans="1:41" x14ac:dyDescent="0.25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</row>
    <row r="1856" spans="1:41" x14ac:dyDescent="0.25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</row>
    <row r="1857" spans="1:41" x14ac:dyDescent="0.25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</row>
    <row r="1858" spans="1:41" x14ac:dyDescent="0.25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</row>
    <row r="1859" spans="1:41" x14ac:dyDescent="0.25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</row>
    <row r="1860" spans="1:41" x14ac:dyDescent="0.25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</row>
    <row r="1861" spans="1:41" x14ac:dyDescent="0.25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</row>
    <row r="1862" spans="1:41" x14ac:dyDescent="0.25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</row>
    <row r="1863" spans="1:41" x14ac:dyDescent="0.25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</row>
    <row r="1864" spans="1:41" x14ac:dyDescent="0.25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</row>
    <row r="1865" spans="1:41" x14ac:dyDescent="0.25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</row>
    <row r="1866" spans="1:41" x14ac:dyDescent="0.25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</row>
    <row r="1867" spans="1:41" x14ac:dyDescent="0.25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</row>
    <row r="1868" spans="1:41" x14ac:dyDescent="0.25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</row>
    <row r="1869" spans="1:41" x14ac:dyDescent="0.25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</row>
    <row r="1870" spans="1:41" x14ac:dyDescent="0.25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</row>
    <row r="1871" spans="1:41" x14ac:dyDescent="0.25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</row>
    <row r="1872" spans="1:41" x14ac:dyDescent="0.25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</row>
    <row r="1873" spans="1:41" x14ac:dyDescent="0.25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</row>
    <row r="1874" spans="1:41" x14ac:dyDescent="0.25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</row>
    <row r="1875" spans="1:41" x14ac:dyDescent="0.25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</row>
    <row r="1876" spans="1:41" x14ac:dyDescent="0.25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</row>
    <row r="1877" spans="1:41" x14ac:dyDescent="0.25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</row>
    <row r="1878" spans="1:41" x14ac:dyDescent="0.25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</row>
    <row r="1879" spans="1:41" x14ac:dyDescent="0.25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</row>
    <row r="1880" spans="1:41" x14ac:dyDescent="0.25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</row>
    <row r="1881" spans="1:41" x14ac:dyDescent="0.25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</row>
    <row r="1882" spans="1:41" x14ac:dyDescent="0.25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</row>
    <row r="1883" spans="1:41" x14ac:dyDescent="0.25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</row>
    <row r="1884" spans="1:41" x14ac:dyDescent="0.25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</row>
    <row r="1885" spans="1:41" x14ac:dyDescent="0.25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</row>
    <row r="1886" spans="1:41" x14ac:dyDescent="0.25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</row>
    <row r="1887" spans="1:41" x14ac:dyDescent="0.25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</row>
    <row r="1888" spans="1:41" x14ac:dyDescent="0.25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</row>
    <row r="1889" spans="1:41" x14ac:dyDescent="0.25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</row>
    <row r="1890" spans="1:41" x14ac:dyDescent="0.25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</row>
    <row r="1891" spans="1:41" x14ac:dyDescent="0.25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</row>
    <row r="1892" spans="1:41" x14ac:dyDescent="0.25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</row>
    <row r="1893" spans="1:41" x14ac:dyDescent="0.25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</row>
    <row r="1894" spans="1:41" x14ac:dyDescent="0.25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</row>
    <row r="1895" spans="1:41" x14ac:dyDescent="0.25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</row>
    <row r="1896" spans="1:41" x14ac:dyDescent="0.25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</row>
    <row r="1897" spans="1:41" x14ac:dyDescent="0.25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</row>
    <row r="1898" spans="1:41" x14ac:dyDescent="0.25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</row>
    <row r="1899" spans="1:41" x14ac:dyDescent="0.25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</row>
    <row r="1900" spans="1:41" x14ac:dyDescent="0.25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</row>
    <row r="1901" spans="1:41" x14ac:dyDescent="0.25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</row>
    <row r="1902" spans="1:41" x14ac:dyDescent="0.25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</row>
    <row r="1903" spans="1:41" x14ac:dyDescent="0.25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</row>
    <row r="1904" spans="1:41" x14ac:dyDescent="0.25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</row>
    <row r="1905" spans="1:41" x14ac:dyDescent="0.25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</row>
    <row r="1906" spans="1:41" x14ac:dyDescent="0.25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</row>
    <row r="1907" spans="1:41" x14ac:dyDescent="0.25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</row>
    <row r="1908" spans="1:41" x14ac:dyDescent="0.25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</row>
    <row r="1909" spans="1:41" x14ac:dyDescent="0.25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</row>
    <row r="1910" spans="1:41" x14ac:dyDescent="0.25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</row>
    <row r="1911" spans="1:41" x14ac:dyDescent="0.25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</row>
    <row r="1912" spans="1:41" x14ac:dyDescent="0.25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</row>
    <row r="1913" spans="1:41" x14ac:dyDescent="0.25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</row>
    <row r="1914" spans="1:41" x14ac:dyDescent="0.25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</row>
    <row r="1915" spans="1:41" x14ac:dyDescent="0.25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</row>
    <row r="1916" spans="1:41" x14ac:dyDescent="0.25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</row>
    <row r="1917" spans="1:41" x14ac:dyDescent="0.25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</row>
    <row r="1918" spans="1:41" x14ac:dyDescent="0.25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</row>
    <row r="1919" spans="1:41" x14ac:dyDescent="0.25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</row>
    <row r="1920" spans="1:41" x14ac:dyDescent="0.25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</row>
    <row r="1921" spans="1:41" x14ac:dyDescent="0.25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</row>
    <row r="1922" spans="1:41" x14ac:dyDescent="0.25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</row>
    <row r="1923" spans="1:41" x14ac:dyDescent="0.25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</row>
    <row r="1924" spans="1:41" x14ac:dyDescent="0.25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</row>
    <row r="1925" spans="1:41" x14ac:dyDescent="0.25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</row>
    <row r="1926" spans="1:41" x14ac:dyDescent="0.25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</row>
    <row r="1927" spans="1:41" x14ac:dyDescent="0.25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</row>
    <row r="1928" spans="1:41" x14ac:dyDescent="0.25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</row>
    <row r="1929" spans="1:41" x14ac:dyDescent="0.25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</row>
    <row r="1930" spans="1:41" x14ac:dyDescent="0.25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</row>
    <row r="1931" spans="1:41" x14ac:dyDescent="0.25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</row>
    <row r="1932" spans="1:41" x14ac:dyDescent="0.25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</row>
    <row r="1933" spans="1:41" x14ac:dyDescent="0.25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</row>
    <row r="1934" spans="1:41" x14ac:dyDescent="0.25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</row>
    <row r="1935" spans="1:41" x14ac:dyDescent="0.25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</row>
    <row r="1936" spans="1:41" x14ac:dyDescent="0.25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</row>
    <row r="1937" spans="1:41" x14ac:dyDescent="0.25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</row>
    <row r="1938" spans="1:41" x14ac:dyDescent="0.25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</row>
    <row r="1939" spans="1:41" x14ac:dyDescent="0.25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</row>
    <row r="1940" spans="1:41" x14ac:dyDescent="0.25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</row>
    <row r="1941" spans="1:41" x14ac:dyDescent="0.25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</row>
    <row r="1942" spans="1:41" x14ac:dyDescent="0.25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</row>
    <row r="1943" spans="1:41" x14ac:dyDescent="0.25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</row>
    <row r="1944" spans="1:41" x14ac:dyDescent="0.25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</row>
    <row r="1945" spans="1:41" x14ac:dyDescent="0.25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</row>
    <row r="1946" spans="1:41" x14ac:dyDescent="0.25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</row>
    <row r="1947" spans="1:41" x14ac:dyDescent="0.25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</row>
    <row r="1948" spans="1:41" x14ac:dyDescent="0.25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</row>
    <row r="1949" spans="1:41" x14ac:dyDescent="0.25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</row>
    <row r="1950" spans="1:41" x14ac:dyDescent="0.25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</row>
    <row r="1951" spans="1:41" x14ac:dyDescent="0.25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</row>
    <row r="1952" spans="1:41" x14ac:dyDescent="0.25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</row>
    <row r="1953" spans="1:41" x14ac:dyDescent="0.25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</row>
    <row r="1954" spans="1:41" x14ac:dyDescent="0.25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</row>
    <row r="1955" spans="1:41" x14ac:dyDescent="0.25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</row>
    <row r="1956" spans="1:41" x14ac:dyDescent="0.25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</row>
    <row r="1957" spans="1:41" x14ac:dyDescent="0.25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</row>
    <row r="1958" spans="1:41" x14ac:dyDescent="0.25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</row>
    <row r="1959" spans="1:41" x14ac:dyDescent="0.25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</row>
    <row r="1960" spans="1:41" x14ac:dyDescent="0.25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</row>
    <row r="1961" spans="1:41" x14ac:dyDescent="0.25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</row>
    <row r="1962" spans="1:41" x14ac:dyDescent="0.25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</row>
    <row r="1963" spans="1:41" x14ac:dyDescent="0.25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</row>
    <row r="1964" spans="1:41" x14ac:dyDescent="0.25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</row>
    <row r="1965" spans="1:41" x14ac:dyDescent="0.25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</row>
    <row r="1966" spans="1:41" x14ac:dyDescent="0.25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</row>
    <row r="1967" spans="1:41" x14ac:dyDescent="0.25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</row>
    <row r="1968" spans="1:41" x14ac:dyDescent="0.25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</row>
    <row r="1969" spans="1:41" x14ac:dyDescent="0.25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</row>
    <row r="1970" spans="1:41" x14ac:dyDescent="0.25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</row>
    <row r="1971" spans="1:41" x14ac:dyDescent="0.25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</row>
    <row r="1972" spans="1:41" x14ac:dyDescent="0.25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</row>
    <row r="1973" spans="1:41" x14ac:dyDescent="0.25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</row>
    <row r="1974" spans="1:41" x14ac:dyDescent="0.25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</row>
    <row r="1975" spans="1:41" x14ac:dyDescent="0.25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</row>
    <row r="1976" spans="1:41" x14ac:dyDescent="0.25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</row>
    <row r="1977" spans="1:41" x14ac:dyDescent="0.25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</row>
    <row r="1978" spans="1:41" x14ac:dyDescent="0.25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</row>
    <row r="1979" spans="1:41" x14ac:dyDescent="0.25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</row>
    <row r="1980" spans="1:41" x14ac:dyDescent="0.25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</row>
    <row r="1981" spans="1:41" x14ac:dyDescent="0.25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</row>
    <row r="1982" spans="1:41" x14ac:dyDescent="0.25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</row>
    <row r="1983" spans="1:41" x14ac:dyDescent="0.25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</row>
    <row r="1984" spans="1:41" x14ac:dyDescent="0.25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</row>
    <row r="1985" spans="1:41" x14ac:dyDescent="0.25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</row>
    <row r="1986" spans="1:41" x14ac:dyDescent="0.25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</row>
    <row r="1987" spans="1:41" x14ac:dyDescent="0.25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</row>
    <row r="1988" spans="1:41" x14ac:dyDescent="0.25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</row>
    <row r="1989" spans="1:41" x14ac:dyDescent="0.25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</row>
    <row r="1990" spans="1:41" x14ac:dyDescent="0.25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</row>
    <row r="1991" spans="1:41" x14ac:dyDescent="0.25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</row>
    <row r="1992" spans="1:41" x14ac:dyDescent="0.25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</row>
    <row r="1993" spans="1:41" x14ac:dyDescent="0.25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</row>
    <row r="1994" spans="1:41" x14ac:dyDescent="0.25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</row>
    <row r="1995" spans="1:41" x14ac:dyDescent="0.25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</row>
    <row r="1996" spans="1:41" x14ac:dyDescent="0.25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</row>
    <row r="1997" spans="1:41" x14ac:dyDescent="0.25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</row>
    <row r="1998" spans="1:41" x14ac:dyDescent="0.25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</row>
    <row r="1999" spans="1:41" x14ac:dyDescent="0.25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</row>
    <row r="2000" spans="1:41" x14ac:dyDescent="0.25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</row>
    <row r="2001" spans="1:41" x14ac:dyDescent="0.25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</row>
    <row r="2002" spans="1:41" x14ac:dyDescent="0.25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</row>
    <row r="2003" spans="1:41" x14ac:dyDescent="0.25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</row>
    <row r="2004" spans="1:41" x14ac:dyDescent="0.25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</row>
    <row r="2005" spans="1:41" x14ac:dyDescent="0.25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</row>
    <row r="2006" spans="1:41" x14ac:dyDescent="0.25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</row>
    <row r="2007" spans="1:41" x14ac:dyDescent="0.25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</row>
    <row r="2008" spans="1:41" x14ac:dyDescent="0.25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</row>
    <row r="2009" spans="1:41" x14ac:dyDescent="0.25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</row>
    <row r="2010" spans="1:41" x14ac:dyDescent="0.25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</row>
    <row r="2011" spans="1:41" x14ac:dyDescent="0.25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</row>
    <row r="2012" spans="1:41" x14ac:dyDescent="0.25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</row>
    <row r="2013" spans="1:41" x14ac:dyDescent="0.25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</row>
    <row r="2014" spans="1:41" x14ac:dyDescent="0.25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</row>
    <row r="2015" spans="1:41" x14ac:dyDescent="0.25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</row>
    <row r="2016" spans="1:41" x14ac:dyDescent="0.25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</row>
    <row r="2017" spans="1:41" x14ac:dyDescent="0.25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</row>
    <row r="2018" spans="1:41" x14ac:dyDescent="0.25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</row>
    <row r="2019" spans="1:41" x14ac:dyDescent="0.25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</row>
    <row r="2020" spans="1:41" x14ac:dyDescent="0.25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</row>
    <row r="2021" spans="1:41" x14ac:dyDescent="0.25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</row>
    <row r="2022" spans="1:41" x14ac:dyDescent="0.25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</row>
    <row r="2023" spans="1:41" x14ac:dyDescent="0.25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</row>
    <row r="2024" spans="1:41" x14ac:dyDescent="0.25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</row>
    <row r="2025" spans="1:41" x14ac:dyDescent="0.25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</row>
    <row r="2026" spans="1:41" x14ac:dyDescent="0.25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</row>
    <row r="2027" spans="1:41" x14ac:dyDescent="0.25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</row>
    <row r="2028" spans="1:41" x14ac:dyDescent="0.25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</row>
    <row r="2029" spans="1:41" x14ac:dyDescent="0.25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</row>
    <row r="2030" spans="1:41" x14ac:dyDescent="0.25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</row>
    <row r="2031" spans="1:41" x14ac:dyDescent="0.25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</row>
    <row r="2032" spans="1:41" x14ac:dyDescent="0.25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</row>
    <row r="2033" spans="1:41" x14ac:dyDescent="0.25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</row>
    <row r="2034" spans="1:41" x14ac:dyDescent="0.25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</row>
    <row r="2035" spans="1:41" x14ac:dyDescent="0.25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</row>
    <row r="2036" spans="1:41" x14ac:dyDescent="0.25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</row>
    <row r="2037" spans="1:41" x14ac:dyDescent="0.25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</row>
    <row r="2038" spans="1:41" x14ac:dyDescent="0.25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</row>
    <row r="2039" spans="1:41" x14ac:dyDescent="0.25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</row>
    <row r="2040" spans="1:41" x14ac:dyDescent="0.25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</row>
    <row r="2041" spans="1:41" x14ac:dyDescent="0.25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</row>
    <row r="2042" spans="1:41" x14ac:dyDescent="0.25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</row>
    <row r="2043" spans="1:41" x14ac:dyDescent="0.25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</row>
    <row r="2044" spans="1:41" x14ac:dyDescent="0.25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</row>
    <row r="2045" spans="1:41" x14ac:dyDescent="0.25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</row>
    <row r="2046" spans="1:41" x14ac:dyDescent="0.25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</row>
    <row r="2047" spans="1:41" x14ac:dyDescent="0.25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</row>
    <row r="2048" spans="1:41" x14ac:dyDescent="0.25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</row>
    <row r="2049" spans="1:41" x14ac:dyDescent="0.25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</row>
    <row r="2050" spans="1:41" x14ac:dyDescent="0.25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</row>
    <row r="2051" spans="1:41" x14ac:dyDescent="0.25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</row>
    <row r="2052" spans="1:41" x14ac:dyDescent="0.25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</row>
    <row r="2053" spans="1:41" x14ac:dyDescent="0.25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</row>
    <row r="2054" spans="1:41" x14ac:dyDescent="0.25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</row>
    <row r="2055" spans="1:41" x14ac:dyDescent="0.25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</row>
    <row r="2056" spans="1:41" x14ac:dyDescent="0.25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</row>
    <row r="2057" spans="1:41" x14ac:dyDescent="0.25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</row>
    <row r="2058" spans="1:41" x14ac:dyDescent="0.25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</row>
    <row r="2059" spans="1:41" x14ac:dyDescent="0.25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</row>
    <row r="2060" spans="1:41" x14ac:dyDescent="0.25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</row>
    <row r="2061" spans="1:41" x14ac:dyDescent="0.25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</row>
    <row r="2062" spans="1:41" x14ac:dyDescent="0.25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</row>
    <row r="2063" spans="1:41" x14ac:dyDescent="0.25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</row>
    <row r="2064" spans="1:41" x14ac:dyDescent="0.25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</row>
    <row r="2065" spans="1:41" x14ac:dyDescent="0.25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</row>
    <row r="2066" spans="1:41" x14ac:dyDescent="0.25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</row>
    <row r="2067" spans="1:41" x14ac:dyDescent="0.25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</row>
    <row r="2068" spans="1:41" x14ac:dyDescent="0.25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</row>
    <row r="2069" spans="1:41" x14ac:dyDescent="0.25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</row>
    <row r="2070" spans="1:41" x14ac:dyDescent="0.25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</row>
    <row r="2071" spans="1:41" x14ac:dyDescent="0.25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</row>
    <row r="2072" spans="1:41" x14ac:dyDescent="0.25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</row>
    <row r="2073" spans="1:41" x14ac:dyDescent="0.25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</row>
    <row r="2074" spans="1:41" x14ac:dyDescent="0.25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</row>
    <row r="2075" spans="1:41" x14ac:dyDescent="0.25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</row>
    <row r="2076" spans="1:41" x14ac:dyDescent="0.25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</row>
    <row r="2077" spans="1:41" x14ac:dyDescent="0.25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</row>
    <row r="2078" spans="1:41" x14ac:dyDescent="0.25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</row>
    <row r="2079" spans="1:41" x14ac:dyDescent="0.25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</row>
    <row r="2080" spans="1:41" x14ac:dyDescent="0.25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</row>
    <row r="2081" spans="1:41" x14ac:dyDescent="0.25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</row>
    <row r="2082" spans="1:41" x14ac:dyDescent="0.25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</row>
    <row r="2083" spans="1:41" x14ac:dyDescent="0.25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</row>
    <row r="2084" spans="1:41" x14ac:dyDescent="0.25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</row>
    <row r="2085" spans="1:41" x14ac:dyDescent="0.25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</row>
    <row r="2086" spans="1:41" x14ac:dyDescent="0.25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</row>
    <row r="2087" spans="1:41" x14ac:dyDescent="0.25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</row>
    <row r="2088" spans="1:41" x14ac:dyDescent="0.25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</row>
    <row r="2089" spans="1:41" x14ac:dyDescent="0.25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</row>
    <row r="2090" spans="1:41" x14ac:dyDescent="0.25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</row>
    <row r="2091" spans="1:41" x14ac:dyDescent="0.25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</row>
    <row r="2092" spans="1:41" x14ac:dyDescent="0.25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</row>
    <row r="2093" spans="1:41" x14ac:dyDescent="0.25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</row>
    <row r="2094" spans="1:41" x14ac:dyDescent="0.25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</row>
    <row r="2095" spans="1:41" x14ac:dyDescent="0.25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</row>
    <row r="2096" spans="1:41" x14ac:dyDescent="0.25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</row>
    <row r="2097" spans="1:41" x14ac:dyDescent="0.25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</row>
    <row r="2098" spans="1:41" x14ac:dyDescent="0.25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</row>
    <row r="2099" spans="1:41" x14ac:dyDescent="0.25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</row>
    <row r="2100" spans="1:41" x14ac:dyDescent="0.25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</row>
    <row r="2101" spans="1:41" x14ac:dyDescent="0.25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</row>
    <row r="2102" spans="1:41" x14ac:dyDescent="0.25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</row>
    <row r="2103" spans="1:41" x14ac:dyDescent="0.25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</row>
    <row r="2104" spans="1:41" x14ac:dyDescent="0.25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</row>
    <row r="2105" spans="1:41" x14ac:dyDescent="0.25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</row>
    <row r="2106" spans="1:41" x14ac:dyDescent="0.25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</row>
    <row r="2107" spans="1:41" x14ac:dyDescent="0.25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</row>
    <row r="2108" spans="1:41" x14ac:dyDescent="0.25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</row>
    <row r="2109" spans="1:41" x14ac:dyDescent="0.25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</row>
    <row r="2110" spans="1:41" x14ac:dyDescent="0.25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</row>
    <row r="2111" spans="1:41" x14ac:dyDescent="0.25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</row>
    <row r="2112" spans="1:41" x14ac:dyDescent="0.25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</row>
    <row r="2113" spans="1:41" x14ac:dyDescent="0.25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</row>
    <row r="2114" spans="1:41" x14ac:dyDescent="0.25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</row>
    <row r="2115" spans="1:41" x14ac:dyDescent="0.25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</row>
    <row r="2116" spans="1:41" x14ac:dyDescent="0.25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</row>
    <row r="2117" spans="1:41" x14ac:dyDescent="0.25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</row>
    <row r="2118" spans="1:41" x14ac:dyDescent="0.25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</row>
    <row r="2119" spans="1:41" x14ac:dyDescent="0.25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</row>
    <row r="2120" spans="1:41" x14ac:dyDescent="0.25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</row>
    <row r="2121" spans="1:41" x14ac:dyDescent="0.25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</row>
    <row r="2122" spans="1:41" x14ac:dyDescent="0.25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</row>
    <row r="2123" spans="1:41" x14ac:dyDescent="0.25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</row>
    <row r="2124" spans="1:41" x14ac:dyDescent="0.25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</row>
    <row r="2125" spans="1:41" x14ac:dyDescent="0.25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</row>
    <row r="2126" spans="1:41" x14ac:dyDescent="0.25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</row>
    <row r="2127" spans="1:41" x14ac:dyDescent="0.25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</row>
    <row r="2128" spans="1:41" x14ac:dyDescent="0.25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</row>
    <row r="2129" spans="1:41" x14ac:dyDescent="0.25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</row>
    <row r="2130" spans="1:41" x14ac:dyDescent="0.25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</row>
    <row r="2131" spans="1:41" x14ac:dyDescent="0.25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</row>
    <row r="2132" spans="1:41" x14ac:dyDescent="0.25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</row>
    <row r="2133" spans="1:41" x14ac:dyDescent="0.25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</row>
    <row r="2134" spans="1:41" x14ac:dyDescent="0.25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</row>
    <row r="2135" spans="1:41" x14ac:dyDescent="0.25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</row>
    <row r="2136" spans="1:41" x14ac:dyDescent="0.25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</row>
    <row r="2137" spans="1:41" x14ac:dyDescent="0.25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</row>
    <row r="2138" spans="1:41" x14ac:dyDescent="0.25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</row>
    <row r="2139" spans="1:41" x14ac:dyDescent="0.25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</row>
    <row r="2140" spans="1:41" x14ac:dyDescent="0.25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</row>
    <row r="2141" spans="1:41" x14ac:dyDescent="0.25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</row>
    <row r="2142" spans="1:41" x14ac:dyDescent="0.25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</row>
    <row r="2143" spans="1:41" x14ac:dyDescent="0.25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</row>
    <row r="2144" spans="1:41" x14ac:dyDescent="0.25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</row>
    <row r="2145" spans="1:41" x14ac:dyDescent="0.25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</row>
    <row r="2146" spans="1:41" x14ac:dyDescent="0.25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</row>
    <row r="2147" spans="1:41" x14ac:dyDescent="0.25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</row>
    <row r="2148" spans="1:41" x14ac:dyDescent="0.25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</row>
    <row r="2149" spans="1:41" x14ac:dyDescent="0.25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</row>
    <row r="2150" spans="1:41" x14ac:dyDescent="0.25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</row>
    <row r="2151" spans="1:41" x14ac:dyDescent="0.25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</row>
    <row r="2152" spans="1:41" x14ac:dyDescent="0.25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</row>
    <row r="2153" spans="1:41" x14ac:dyDescent="0.25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</row>
    <row r="2154" spans="1:41" x14ac:dyDescent="0.25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</row>
    <row r="2155" spans="1:41" x14ac:dyDescent="0.25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</row>
    <row r="2156" spans="1:41" x14ac:dyDescent="0.25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</row>
    <row r="2157" spans="1:41" x14ac:dyDescent="0.25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</row>
    <row r="2158" spans="1:41" x14ac:dyDescent="0.25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</row>
    <row r="2159" spans="1:41" x14ac:dyDescent="0.25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</row>
    <row r="2160" spans="1:41" x14ac:dyDescent="0.25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</row>
    <row r="2161" spans="1:41" x14ac:dyDescent="0.25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</row>
    <row r="2162" spans="1:41" x14ac:dyDescent="0.25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</row>
    <row r="2163" spans="1:41" x14ac:dyDescent="0.25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</row>
    <row r="2164" spans="1:41" x14ac:dyDescent="0.25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</row>
    <row r="2165" spans="1:41" x14ac:dyDescent="0.25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</row>
    <row r="2166" spans="1:41" x14ac:dyDescent="0.25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</row>
    <row r="2167" spans="1:41" x14ac:dyDescent="0.25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</row>
    <row r="2168" spans="1:41" x14ac:dyDescent="0.25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</row>
    <row r="2169" spans="1:41" x14ac:dyDescent="0.25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</row>
    <row r="2170" spans="1:41" x14ac:dyDescent="0.25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</row>
    <row r="2171" spans="1:41" x14ac:dyDescent="0.25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</row>
    <row r="2172" spans="1:41" x14ac:dyDescent="0.25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</row>
    <row r="2173" spans="1:41" x14ac:dyDescent="0.25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</row>
    <row r="2174" spans="1:41" x14ac:dyDescent="0.25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</row>
    <row r="2175" spans="1:41" x14ac:dyDescent="0.25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</row>
    <row r="2176" spans="1:41" x14ac:dyDescent="0.25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</row>
    <row r="2177" spans="1:41" x14ac:dyDescent="0.25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</row>
    <row r="2178" spans="1:41" x14ac:dyDescent="0.25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</row>
    <row r="2179" spans="1:41" x14ac:dyDescent="0.25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</row>
    <row r="2180" spans="1:41" x14ac:dyDescent="0.25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</row>
    <row r="2181" spans="1:41" x14ac:dyDescent="0.25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</row>
    <row r="2182" spans="1:41" x14ac:dyDescent="0.25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</row>
    <row r="2183" spans="1:41" x14ac:dyDescent="0.25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</row>
    <row r="2184" spans="1:41" x14ac:dyDescent="0.25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</row>
    <row r="2185" spans="1:41" x14ac:dyDescent="0.25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</row>
    <row r="2186" spans="1:41" x14ac:dyDescent="0.25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</row>
    <row r="2187" spans="1:41" x14ac:dyDescent="0.25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</row>
    <row r="2188" spans="1:41" x14ac:dyDescent="0.25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</row>
    <row r="2189" spans="1:41" x14ac:dyDescent="0.25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</row>
    <row r="2190" spans="1:41" x14ac:dyDescent="0.25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</row>
    <row r="2191" spans="1:41" x14ac:dyDescent="0.25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</row>
    <row r="2192" spans="1:41" x14ac:dyDescent="0.25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</row>
    <row r="2193" spans="1:41" x14ac:dyDescent="0.25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</row>
    <row r="2194" spans="1:41" x14ac:dyDescent="0.25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</row>
    <row r="2195" spans="1:41" x14ac:dyDescent="0.25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</row>
    <row r="2196" spans="1:41" x14ac:dyDescent="0.25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</row>
    <row r="2197" spans="1:41" x14ac:dyDescent="0.25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</row>
    <row r="2198" spans="1:41" x14ac:dyDescent="0.25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</row>
    <row r="2199" spans="1:41" x14ac:dyDescent="0.25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</row>
    <row r="2200" spans="1:41" x14ac:dyDescent="0.25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</row>
    <row r="2201" spans="1:41" x14ac:dyDescent="0.25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</row>
    <row r="2202" spans="1:41" x14ac:dyDescent="0.25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</row>
    <row r="2203" spans="1:41" x14ac:dyDescent="0.25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</row>
    <row r="2204" spans="1:41" x14ac:dyDescent="0.25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</row>
    <row r="2205" spans="1:41" x14ac:dyDescent="0.25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</row>
    <row r="2206" spans="1:41" x14ac:dyDescent="0.25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</row>
    <row r="2207" spans="1:41" x14ac:dyDescent="0.25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</row>
    <row r="2208" spans="1:41" x14ac:dyDescent="0.25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</row>
    <row r="2209" spans="1:41" x14ac:dyDescent="0.25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</row>
    <row r="2210" spans="1:41" x14ac:dyDescent="0.25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</row>
    <row r="2211" spans="1:41" x14ac:dyDescent="0.25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</row>
    <row r="2212" spans="1:41" x14ac:dyDescent="0.25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</row>
    <row r="2213" spans="1:41" x14ac:dyDescent="0.25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</row>
    <row r="2214" spans="1:41" x14ac:dyDescent="0.25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</row>
    <row r="2215" spans="1:41" x14ac:dyDescent="0.25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</row>
    <row r="2216" spans="1:41" x14ac:dyDescent="0.25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</row>
    <row r="2217" spans="1:41" x14ac:dyDescent="0.25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</row>
    <row r="2218" spans="1:41" x14ac:dyDescent="0.25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</row>
    <row r="2219" spans="1:41" x14ac:dyDescent="0.25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</row>
    <row r="2220" spans="1:41" x14ac:dyDescent="0.25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</row>
    <row r="2221" spans="1:41" x14ac:dyDescent="0.25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</row>
    <row r="2222" spans="1:41" x14ac:dyDescent="0.25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</row>
    <row r="2223" spans="1:41" x14ac:dyDescent="0.25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</row>
    <row r="2224" spans="1:41" x14ac:dyDescent="0.25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</row>
  </sheetData>
  <phoneticPr fontId="13" type="noConversion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16302-7F9C-4125-9283-3DC66AA4DF2A}">
  <dimension ref="A1:AR74"/>
  <sheetViews>
    <sheetView topLeftCell="A6" workbookViewId="0">
      <selection activeCell="P10" sqref="P10"/>
    </sheetView>
  </sheetViews>
  <sheetFormatPr defaultRowHeight="15" x14ac:dyDescent="0.25"/>
  <cols>
    <col min="3" max="3" width="9.140625" customWidth="1"/>
    <col min="9" max="9" width="10" customWidth="1"/>
    <col min="10" max="10" width="9.85546875" customWidth="1"/>
    <col min="11" max="11" width="10.85546875" customWidth="1"/>
    <col min="12" max="12" width="10.140625" customWidth="1"/>
    <col min="13" max="13" width="10.5703125" customWidth="1"/>
    <col min="14" max="14" width="10.140625" customWidth="1"/>
  </cols>
  <sheetData>
    <row r="1" spans="1:44" ht="18.75" x14ac:dyDescent="0.3">
      <c r="A1" s="4" t="s">
        <v>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</row>
    <row r="2" spans="1:44" ht="18.75" x14ac:dyDescent="0.3">
      <c r="A2" s="4" t="s">
        <v>4</v>
      </c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</row>
    <row r="3" spans="1:44" ht="18.75" x14ac:dyDescent="0.3">
      <c r="A3" s="4" t="s">
        <v>9</v>
      </c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</row>
    <row r="4" spans="1:4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</row>
    <row r="5" spans="1:44" x14ac:dyDescent="0.25">
      <c r="A5" s="81"/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19"/>
      <c r="N5" s="19"/>
      <c r="O5" s="19"/>
      <c r="P5" s="19"/>
      <c r="Q5" s="19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</row>
    <row r="6" spans="1:44" x14ac:dyDescent="0.25">
      <c r="A6" s="81"/>
      <c r="B6" s="2"/>
      <c r="C6" s="2"/>
      <c r="D6" s="2"/>
      <c r="E6" s="2"/>
      <c r="F6" s="2"/>
      <c r="G6" s="2"/>
      <c r="H6" s="2"/>
      <c r="I6" s="81"/>
      <c r="J6" s="81"/>
      <c r="K6" s="81"/>
      <c r="L6" s="81"/>
      <c r="M6" s="19"/>
      <c r="N6" s="19"/>
      <c r="O6" s="19"/>
      <c r="P6" s="19"/>
      <c r="Q6" s="19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</row>
    <row r="7" spans="1:44" x14ac:dyDescent="0.25">
      <c r="A7" s="81"/>
      <c r="B7" s="2"/>
      <c r="C7" s="2"/>
      <c r="D7" s="2"/>
      <c r="E7" s="2"/>
      <c r="F7" s="2"/>
      <c r="G7" s="2"/>
      <c r="H7" s="2"/>
      <c r="I7" s="81"/>
      <c r="J7" s="81"/>
      <c r="K7" s="81"/>
      <c r="L7" s="81"/>
      <c r="M7" s="19"/>
      <c r="N7" s="19"/>
      <c r="O7" s="19"/>
      <c r="P7" s="19"/>
      <c r="Q7" s="19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</row>
    <row r="8" spans="1:44" x14ac:dyDescent="0.25">
      <c r="A8" s="81"/>
      <c r="B8" s="12" t="s">
        <v>23</v>
      </c>
      <c r="C8" s="10"/>
      <c r="D8" s="10"/>
      <c r="E8" s="10"/>
      <c r="F8" s="10"/>
      <c r="G8" s="10"/>
      <c r="H8" s="10"/>
      <c r="I8" s="87"/>
      <c r="J8" s="11" t="s">
        <v>11</v>
      </c>
      <c r="K8" s="11" t="s">
        <v>12</v>
      </c>
      <c r="L8" s="11" t="s">
        <v>13</v>
      </c>
      <c r="M8" s="20" t="s">
        <v>14</v>
      </c>
      <c r="N8" s="20" t="s">
        <v>15</v>
      </c>
      <c r="O8" s="19"/>
      <c r="P8" s="19"/>
      <c r="Q8" s="19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</row>
    <row r="9" spans="1:44" x14ac:dyDescent="0.25">
      <c r="A9" s="81"/>
      <c r="B9" s="2"/>
      <c r="C9" s="2"/>
      <c r="D9" s="2"/>
      <c r="E9" s="2"/>
      <c r="F9" s="2"/>
      <c r="G9" s="2"/>
      <c r="H9" s="2"/>
      <c r="I9" s="19"/>
      <c r="J9" s="81"/>
      <c r="K9" s="81"/>
      <c r="L9" s="81"/>
      <c r="M9" s="19"/>
      <c r="N9" s="19"/>
      <c r="O9" s="19"/>
      <c r="P9" s="19"/>
      <c r="Q9" s="19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</row>
    <row r="10" spans="1:44" x14ac:dyDescent="0.25">
      <c r="A10" s="81"/>
      <c r="B10" s="2" t="s">
        <v>10</v>
      </c>
      <c r="C10" s="2"/>
      <c r="D10" s="2"/>
      <c r="E10" s="2"/>
      <c r="F10" s="6" t="s">
        <v>69</v>
      </c>
      <c r="G10" s="2"/>
      <c r="H10" s="2"/>
      <c r="I10" s="19"/>
      <c r="J10" s="69">
        <v>352.44</v>
      </c>
      <c r="K10" s="69">
        <v>375.84</v>
      </c>
      <c r="L10" s="69">
        <v>397.97</v>
      </c>
      <c r="M10" s="83">
        <v>418.79</v>
      </c>
      <c r="N10" s="83">
        <v>443.44</v>
      </c>
      <c r="O10" s="19"/>
      <c r="P10" s="78" t="s">
        <v>100</v>
      </c>
      <c r="Q10" s="19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44" x14ac:dyDescent="0.25">
      <c r="A11" s="81"/>
      <c r="B11" s="2"/>
      <c r="C11" s="2"/>
      <c r="D11" s="2"/>
      <c r="E11" s="2"/>
      <c r="F11" s="2"/>
      <c r="G11" s="2"/>
      <c r="H11" s="2"/>
      <c r="I11" s="81"/>
      <c r="J11" s="81"/>
      <c r="K11" s="81"/>
      <c r="L11" s="81"/>
      <c r="M11" s="19"/>
      <c r="N11" s="19"/>
      <c r="O11" s="19"/>
      <c r="P11" s="19"/>
      <c r="Q11" s="19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</row>
    <row r="12" spans="1:44" x14ac:dyDescent="0.25">
      <c r="A12" s="81"/>
      <c r="B12" s="10" t="s">
        <v>16</v>
      </c>
      <c r="C12" s="10"/>
      <c r="D12" s="10"/>
      <c r="E12" s="10"/>
      <c r="F12" s="10"/>
      <c r="G12" s="10"/>
      <c r="H12" s="11" t="s">
        <v>65</v>
      </c>
      <c r="I12" s="11" t="s">
        <v>64</v>
      </c>
      <c r="J12" s="11" t="s">
        <v>11</v>
      </c>
      <c r="K12" s="11" t="s">
        <v>12</v>
      </c>
      <c r="L12" s="11" t="s">
        <v>13</v>
      </c>
      <c r="M12" s="20" t="s">
        <v>14</v>
      </c>
      <c r="N12" s="20" t="s">
        <v>15</v>
      </c>
      <c r="O12" s="19"/>
      <c r="P12" s="19"/>
      <c r="Q12" s="19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</row>
    <row r="13" spans="1:44" x14ac:dyDescent="0.25">
      <c r="A13" s="81"/>
      <c r="B13" s="2"/>
      <c r="C13" s="2"/>
      <c r="D13" s="2"/>
      <c r="E13" s="2"/>
      <c r="F13" s="2"/>
      <c r="G13" s="2"/>
      <c r="H13" s="2"/>
      <c r="I13" s="81"/>
      <c r="J13" s="81"/>
      <c r="K13" s="81"/>
      <c r="L13" s="81"/>
      <c r="M13" s="19"/>
      <c r="N13" s="19"/>
      <c r="O13" s="19"/>
      <c r="P13" s="19"/>
      <c r="Q13" s="19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</row>
    <row r="14" spans="1:44" x14ac:dyDescent="0.25">
      <c r="A14" s="81"/>
      <c r="B14" s="2"/>
      <c r="C14" s="2"/>
      <c r="D14" s="2"/>
      <c r="E14" s="2"/>
      <c r="F14" s="2"/>
      <c r="G14" s="2"/>
      <c r="H14" s="88"/>
      <c r="I14" s="88"/>
      <c r="J14" s="88"/>
      <c r="K14" s="88"/>
      <c r="L14" s="88"/>
      <c r="M14" s="21"/>
      <c r="N14" s="21"/>
      <c r="O14" s="19"/>
      <c r="P14" s="19"/>
      <c r="Q14" s="19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1:44" x14ac:dyDescent="0.25">
      <c r="A15" s="81"/>
      <c r="B15" s="2"/>
      <c r="C15" s="2"/>
      <c r="D15" s="2"/>
      <c r="E15" s="2"/>
      <c r="F15" s="2"/>
      <c r="G15" s="2"/>
      <c r="H15" s="2"/>
      <c r="I15" s="81"/>
      <c r="J15" s="81"/>
      <c r="K15" s="81"/>
      <c r="L15" s="81"/>
      <c r="M15" s="19"/>
      <c r="N15" s="19"/>
      <c r="O15" s="19"/>
      <c r="P15" s="19"/>
      <c r="Q15" s="19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44" x14ac:dyDescent="0.25">
      <c r="A16" s="81"/>
      <c r="B16" s="10" t="s">
        <v>17</v>
      </c>
      <c r="C16" s="10"/>
      <c r="D16" s="10"/>
      <c r="E16" s="10"/>
      <c r="F16" s="10"/>
      <c r="G16" s="10"/>
      <c r="H16" s="10"/>
      <c r="I16" s="87"/>
      <c r="J16" s="11" t="s">
        <v>11</v>
      </c>
      <c r="K16" s="11" t="s">
        <v>12</v>
      </c>
      <c r="L16" s="11" t="s">
        <v>13</v>
      </c>
      <c r="M16" s="20" t="s">
        <v>14</v>
      </c>
      <c r="N16" s="20" t="s">
        <v>15</v>
      </c>
      <c r="O16" s="19"/>
      <c r="P16" s="19"/>
      <c r="Q16" s="19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</row>
    <row r="17" spans="1:44" x14ac:dyDescent="0.25">
      <c r="A17" s="81"/>
      <c r="B17" s="2"/>
      <c r="C17" s="2"/>
      <c r="D17" s="2"/>
      <c r="E17" s="2"/>
      <c r="F17" s="2"/>
      <c r="G17" s="2"/>
      <c r="H17" s="2"/>
      <c r="I17" s="81"/>
      <c r="J17" s="81"/>
      <c r="K17" s="81"/>
      <c r="L17" s="81"/>
      <c r="M17" s="19"/>
      <c r="N17" s="19"/>
      <c r="O17" s="19"/>
      <c r="P17" s="19"/>
      <c r="Q17" s="19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</row>
    <row r="18" spans="1:44" x14ac:dyDescent="0.25">
      <c r="A18" s="81"/>
      <c r="B18" s="2" t="s">
        <v>18</v>
      </c>
      <c r="C18" s="2"/>
      <c r="D18" s="2"/>
      <c r="E18" s="2"/>
      <c r="F18" s="6" t="s">
        <v>22</v>
      </c>
      <c r="G18" s="2"/>
      <c r="H18" s="2"/>
      <c r="I18" s="81"/>
      <c r="J18" s="89">
        <f>'Historic Data'!$E$43</f>
        <v>14.427819283704983</v>
      </c>
      <c r="K18" s="89">
        <f>'Historic Data'!$E$43</f>
        <v>14.427819283704983</v>
      </c>
      <c r="L18" s="89">
        <f>'Historic Data'!$E$43</f>
        <v>14.427819283704983</v>
      </c>
      <c r="M18" s="89">
        <f>'Historic Data'!$E$43</f>
        <v>14.427819283704983</v>
      </c>
      <c r="N18" s="89">
        <f>'Historic Data'!$E$43</f>
        <v>14.427819283704983</v>
      </c>
      <c r="O18" s="19"/>
      <c r="P18" s="19"/>
      <c r="Q18" s="19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</row>
    <row r="19" spans="1:44" x14ac:dyDescent="0.25">
      <c r="A19" s="81"/>
      <c r="B19" s="2" t="s">
        <v>20</v>
      </c>
      <c r="C19" s="2"/>
      <c r="D19" s="2"/>
      <c r="E19" s="2"/>
      <c r="F19" s="6" t="s">
        <v>3</v>
      </c>
      <c r="G19" s="2"/>
      <c r="H19" s="2"/>
      <c r="I19" s="81"/>
      <c r="J19" s="89">
        <f>'Historic Data'!$G$43</f>
        <v>8.4812499999999993</v>
      </c>
      <c r="K19" s="89">
        <f>'Historic Data'!$G$43</f>
        <v>8.4812499999999993</v>
      </c>
      <c r="L19" s="89">
        <f>'Historic Data'!$G$43</f>
        <v>8.4812499999999993</v>
      </c>
      <c r="M19" s="89">
        <f>'Historic Data'!$G$43</f>
        <v>8.4812499999999993</v>
      </c>
      <c r="N19" s="89">
        <f>'Historic Data'!$G$43</f>
        <v>8.4812499999999993</v>
      </c>
      <c r="O19" s="19"/>
      <c r="P19" s="19"/>
      <c r="Q19" s="19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</row>
    <row r="20" spans="1:44" x14ac:dyDescent="0.25">
      <c r="A20" s="81"/>
      <c r="B20" s="2" t="s">
        <v>21</v>
      </c>
      <c r="C20" s="2"/>
      <c r="D20" s="2"/>
      <c r="E20" s="2"/>
      <c r="F20" s="6" t="s">
        <v>3</v>
      </c>
      <c r="G20" s="2"/>
      <c r="H20" s="2"/>
      <c r="I20" s="81"/>
      <c r="J20" s="89">
        <f>'Historic Data'!$I$43</f>
        <v>7.7285714285714295</v>
      </c>
      <c r="K20" s="89">
        <f>'Historic Data'!$I$43</f>
        <v>7.7285714285714295</v>
      </c>
      <c r="L20" s="89">
        <f>'Historic Data'!$I$43</f>
        <v>7.7285714285714295</v>
      </c>
      <c r="M20" s="89">
        <f>'Historic Data'!$I$43</f>
        <v>7.7285714285714295</v>
      </c>
      <c r="N20" s="89">
        <f>'Historic Data'!$I$43</f>
        <v>7.7285714285714295</v>
      </c>
      <c r="O20" s="19"/>
      <c r="P20" s="19"/>
      <c r="Q20" s="19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</row>
    <row r="21" spans="1:44" x14ac:dyDescent="0.25">
      <c r="A21" s="81"/>
      <c r="B21" s="2" t="s">
        <v>19</v>
      </c>
      <c r="C21" s="2"/>
      <c r="D21" s="2"/>
      <c r="E21" s="2"/>
      <c r="F21" s="6" t="s">
        <v>2</v>
      </c>
      <c r="G21" s="2"/>
      <c r="H21" s="2"/>
      <c r="I21" s="81"/>
      <c r="J21" s="90">
        <f>'Historic Data'!$K$43</f>
        <v>0.75282613933099363</v>
      </c>
      <c r="K21" s="90">
        <f>'Historic Data'!$K$43</f>
        <v>0.75282613933099363</v>
      </c>
      <c r="L21" s="90">
        <f>'Historic Data'!$K$43</f>
        <v>0.75282613933099363</v>
      </c>
      <c r="M21" s="90">
        <f>'Historic Data'!$K$43</f>
        <v>0.75282613933099363</v>
      </c>
      <c r="N21" s="90">
        <f>'Historic Data'!$K$43</f>
        <v>0.75282613933099363</v>
      </c>
      <c r="O21" s="19"/>
      <c r="P21" s="19"/>
      <c r="Q21" s="19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</row>
    <row r="22" spans="1:44" x14ac:dyDescent="0.25">
      <c r="A22" s="81"/>
      <c r="B22" s="2"/>
      <c r="C22" s="2"/>
      <c r="D22" s="2"/>
      <c r="E22" s="2"/>
      <c r="F22" s="6"/>
      <c r="G22" s="2"/>
      <c r="H22" s="2"/>
      <c r="I22" s="81"/>
      <c r="J22" s="91"/>
      <c r="K22" s="91"/>
      <c r="L22" s="91"/>
      <c r="M22" s="91"/>
      <c r="N22" s="91"/>
      <c r="O22" s="19"/>
      <c r="P22" s="19"/>
      <c r="Q22" s="19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</row>
    <row r="23" spans="1:44" x14ac:dyDescent="0.25">
      <c r="A23" s="81"/>
      <c r="B23" s="10" t="s">
        <v>66</v>
      </c>
      <c r="C23" s="10"/>
      <c r="D23" s="10"/>
      <c r="E23" s="10"/>
      <c r="F23" s="65"/>
      <c r="G23" s="10"/>
      <c r="H23" s="11" t="s">
        <v>67</v>
      </c>
      <c r="I23" s="66"/>
      <c r="J23" s="11" t="s">
        <v>68</v>
      </c>
      <c r="K23" s="92"/>
      <c r="L23" s="92"/>
      <c r="M23" s="92"/>
      <c r="N23" s="92"/>
      <c r="O23" s="19"/>
      <c r="P23" s="19"/>
      <c r="Q23" s="19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</row>
    <row r="24" spans="1:44" x14ac:dyDescent="0.25">
      <c r="A24" s="81"/>
      <c r="B24" s="2"/>
      <c r="C24" s="2"/>
      <c r="D24" s="2"/>
      <c r="E24" s="2"/>
      <c r="F24" s="6"/>
      <c r="G24" s="2"/>
      <c r="H24" s="2"/>
      <c r="I24" s="81"/>
      <c r="J24" s="91"/>
      <c r="K24" s="91"/>
      <c r="L24" s="91"/>
      <c r="M24" s="91"/>
      <c r="N24" s="91"/>
      <c r="O24" s="19"/>
      <c r="P24" s="19"/>
      <c r="Q24" s="19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</row>
    <row r="25" spans="1:44" x14ac:dyDescent="0.25">
      <c r="A25" s="81"/>
      <c r="B25" s="2" t="s">
        <v>18</v>
      </c>
      <c r="C25" s="2"/>
      <c r="D25" s="2"/>
      <c r="E25" s="2"/>
      <c r="F25" s="6" t="s">
        <v>22</v>
      </c>
      <c r="G25" s="2"/>
      <c r="H25" s="64">
        <v>9999</v>
      </c>
      <c r="I25" s="81"/>
      <c r="J25" s="67">
        <v>0</v>
      </c>
      <c r="K25" s="91" t="s">
        <v>103</v>
      </c>
      <c r="L25" s="6" t="s">
        <v>104</v>
      </c>
      <c r="M25" s="91"/>
      <c r="N25" s="91"/>
      <c r="O25" s="19"/>
      <c r="P25" s="19"/>
      <c r="Q25" s="19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</row>
    <row r="26" spans="1:44" x14ac:dyDescent="0.25">
      <c r="A26" s="81"/>
      <c r="B26" s="2" t="s">
        <v>20</v>
      </c>
      <c r="C26" s="2"/>
      <c r="D26" s="2"/>
      <c r="E26" s="2"/>
      <c r="F26" s="6" t="s">
        <v>3</v>
      </c>
      <c r="G26" s="2"/>
      <c r="H26" s="69">
        <v>0</v>
      </c>
      <c r="I26" s="81"/>
      <c r="J26" s="67">
        <v>10</v>
      </c>
      <c r="K26" s="91"/>
      <c r="L26" s="91"/>
      <c r="M26" s="91"/>
      <c r="N26" s="91"/>
      <c r="O26" s="19"/>
      <c r="P26" s="19"/>
      <c r="Q26" s="19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1:44" x14ac:dyDescent="0.25">
      <c r="A27" s="81"/>
      <c r="B27" s="2" t="s">
        <v>21</v>
      </c>
      <c r="C27" s="2"/>
      <c r="D27" s="2"/>
      <c r="E27" s="2"/>
      <c r="F27" s="6" t="s">
        <v>3</v>
      </c>
      <c r="G27" s="2"/>
      <c r="H27" s="69">
        <v>0</v>
      </c>
      <c r="I27" s="81"/>
      <c r="J27" s="67">
        <v>10</v>
      </c>
      <c r="K27" s="91"/>
      <c r="L27" s="91"/>
      <c r="M27" s="91"/>
      <c r="N27" s="91"/>
      <c r="O27" s="19"/>
      <c r="P27" s="19"/>
      <c r="Q27" s="19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</row>
    <row r="28" spans="1:44" x14ac:dyDescent="0.25">
      <c r="A28" s="81"/>
      <c r="B28" s="2" t="s">
        <v>19</v>
      </c>
      <c r="C28" s="2"/>
      <c r="D28" s="2"/>
      <c r="E28" s="2"/>
      <c r="F28" s="6" t="s">
        <v>2</v>
      </c>
      <c r="G28" s="2"/>
      <c r="H28" s="68">
        <v>0</v>
      </c>
      <c r="I28" s="81"/>
      <c r="J28" s="68">
        <v>1</v>
      </c>
      <c r="K28" s="91"/>
      <c r="L28" s="91"/>
      <c r="M28" s="91"/>
      <c r="N28" s="91"/>
      <c r="O28" s="19"/>
      <c r="P28" s="19"/>
      <c r="Q28" s="19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1:44" x14ac:dyDescent="0.25">
      <c r="A29" s="81"/>
      <c r="B29" s="2"/>
      <c r="C29" s="2"/>
      <c r="D29" s="2"/>
      <c r="E29" s="2"/>
      <c r="F29" s="2"/>
      <c r="G29" s="2"/>
      <c r="H29" s="2"/>
      <c r="I29" s="81"/>
      <c r="J29" s="81"/>
      <c r="K29" s="81"/>
      <c r="L29" s="81"/>
      <c r="M29" s="19"/>
      <c r="N29" s="19"/>
      <c r="O29" s="19"/>
      <c r="P29" s="19"/>
      <c r="Q29" s="19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</row>
    <row r="30" spans="1:44" x14ac:dyDescent="0.25">
      <c r="A30" s="81"/>
      <c r="B30" s="2"/>
      <c r="C30" s="2"/>
      <c r="D30" s="2"/>
      <c r="E30" s="2"/>
      <c r="F30" s="2"/>
      <c r="G30" s="2"/>
      <c r="H30" s="2"/>
      <c r="I30" s="81"/>
      <c r="J30" s="81"/>
      <c r="K30" s="81"/>
      <c r="L30" s="81"/>
      <c r="M30" s="19"/>
      <c r="N30" s="19"/>
      <c r="O30" s="19"/>
      <c r="P30" s="19"/>
      <c r="Q30" s="19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</row>
    <row r="31" spans="1:44" x14ac:dyDescent="0.25">
      <c r="A31" s="81"/>
      <c r="B31" s="2"/>
      <c r="C31" s="2"/>
      <c r="D31" s="2"/>
      <c r="E31" s="2"/>
      <c r="F31" s="2"/>
      <c r="G31" s="2"/>
      <c r="H31" s="2"/>
      <c r="I31" s="81"/>
      <c r="J31" s="81"/>
      <c r="K31" s="81"/>
      <c r="L31" s="81"/>
      <c r="M31" s="19"/>
      <c r="N31" s="19"/>
      <c r="O31" s="19"/>
      <c r="P31" s="19"/>
      <c r="Q31" s="19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</row>
    <row r="32" spans="1:44" x14ac:dyDescent="0.25">
      <c r="A32" s="81"/>
      <c r="B32" s="10" t="s">
        <v>24</v>
      </c>
      <c r="C32" s="10"/>
      <c r="D32" s="10"/>
      <c r="E32" s="10"/>
      <c r="F32" s="10"/>
      <c r="G32" s="10"/>
      <c r="H32" s="10"/>
      <c r="I32" s="87"/>
      <c r="J32" s="87"/>
      <c r="K32" s="87"/>
      <c r="L32" s="87"/>
      <c r="M32" s="22"/>
      <c r="N32" s="22"/>
      <c r="O32" s="19"/>
      <c r="P32" s="19"/>
      <c r="Q32" s="19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 x14ac:dyDescent="0.25">
      <c r="A33" s="81"/>
      <c r="B33" s="2"/>
      <c r="C33" s="2"/>
      <c r="D33" s="2"/>
      <c r="E33" s="2"/>
      <c r="F33" s="2"/>
      <c r="G33" s="2"/>
      <c r="H33" s="2"/>
      <c r="I33" s="81"/>
      <c r="J33" s="81"/>
      <c r="K33" s="81"/>
      <c r="L33" s="81"/>
      <c r="M33" s="19"/>
      <c r="N33" s="19"/>
      <c r="O33" s="19"/>
      <c r="P33" s="19"/>
      <c r="Q33" s="19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 x14ac:dyDescent="0.25">
      <c r="A34" s="81"/>
      <c r="B34" s="2"/>
      <c r="C34" s="2"/>
      <c r="D34" s="2"/>
      <c r="E34" s="2"/>
      <c r="F34" s="2"/>
      <c r="G34" s="2"/>
      <c r="H34" s="2"/>
      <c r="I34" s="81"/>
      <c r="J34" s="81"/>
      <c r="K34" s="81"/>
      <c r="L34" s="81"/>
      <c r="M34" s="19"/>
      <c r="N34" s="19"/>
      <c r="O34" s="19"/>
      <c r="P34" s="19"/>
      <c r="Q34" s="19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 x14ac:dyDescent="0.25">
      <c r="A36" s="81"/>
      <c r="B36" s="16" t="s">
        <v>5</v>
      </c>
      <c r="C36" s="81"/>
      <c r="D36" s="19"/>
      <c r="E36" s="6"/>
      <c r="F36" s="6" t="s">
        <v>6</v>
      </c>
      <c r="G36" s="6"/>
      <c r="H36" s="7">
        <v>5.0000000000000001E-3</v>
      </c>
      <c r="I36" s="6"/>
      <c r="J36" s="81"/>
      <c r="K36" s="81"/>
      <c r="L36" s="81"/>
      <c r="M36" s="19"/>
      <c r="N36" s="19"/>
      <c r="O36" s="19"/>
      <c r="P36" s="19"/>
      <c r="Q36" s="19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 x14ac:dyDescent="0.25">
      <c r="A37" s="81"/>
      <c r="B37" s="5"/>
      <c r="C37" s="81"/>
      <c r="D37" s="19"/>
      <c r="E37" s="6"/>
      <c r="F37" s="6" t="s">
        <v>7</v>
      </c>
      <c r="G37" s="6"/>
      <c r="H37" s="7">
        <v>-5.0000000000000001E-3</v>
      </c>
      <c r="I37" s="6"/>
      <c r="J37" s="81"/>
      <c r="K37" s="81"/>
      <c r="L37" s="81"/>
      <c r="M37" s="19"/>
      <c r="N37" s="19"/>
      <c r="O37" s="19"/>
      <c r="P37" s="19"/>
      <c r="Q37" s="19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 x14ac:dyDescent="0.25">
      <c r="A38" s="81"/>
      <c r="B38" s="5"/>
      <c r="C38" s="81"/>
      <c r="D38" s="19"/>
      <c r="E38" s="81"/>
      <c r="F38" s="81"/>
      <c r="G38" s="81"/>
      <c r="H38" s="8"/>
      <c r="I38" s="6"/>
      <c r="J38" s="81"/>
      <c r="K38" s="81"/>
      <c r="L38" s="81"/>
      <c r="M38" s="19"/>
      <c r="N38" s="19"/>
      <c r="O38" s="19"/>
      <c r="P38" s="19"/>
      <c r="Q38" s="19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x14ac:dyDescent="0.25">
      <c r="A41" s="19"/>
      <c r="B41" s="10" t="s">
        <v>97</v>
      </c>
      <c r="C41" s="10"/>
      <c r="D41" s="10"/>
      <c r="E41" s="10"/>
      <c r="F41" s="10"/>
      <c r="G41" s="10"/>
      <c r="H41" s="10"/>
      <c r="I41" s="87"/>
      <c r="J41" s="87"/>
      <c r="K41" s="87"/>
      <c r="L41" s="87"/>
      <c r="M41" s="22"/>
      <c r="N41" s="22"/>
      <c r="O41" s="19"/>
      <c r="P41" s="19"/>
      <c r="Q41" s="19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x14ac:dyDescent="0.25">
      <c r="A42" s="93"/>
      <c r="B42" s="2"/>
      <c r="C42" s="2"/>
      <c r="D42" s="2"/>
      <c r="E42" s="2"/>
      <c r="F42" s="2"/>
      <c r="G42" s="2"/>
      <c r="H42" s="70"/>
      <c r="I42" s="81"/>
      <c r="J42" s="81"/>
      <c r="K42" s="81"/>
      <c r="L42" s="81"/>
      <c r="M42" s="19"/>
      <c r="N42" s="19"/>
      <c r="O42" s="93"/>
      <c r="P42" s="93"/>
      <c r="Q42" s="93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x14ac:dyDescent="0.25">
      <c r="A43" s="93"/>
      <c r="B43" s="2" t="s">
        <v>18</v>
      </c>
      <c r="C43" s="2"/>
      <c r="D43" s="2"/>
      <c r="E43" s="2"/>
      <c r="F43" s="6" t="s">
        <v>72</v>
      </c>
      <c r="G43" s="2"/>
      <c r="H43" s="80">
        <f>H36/4*-1</f>
        <v>-1.25E-3</v>
      </c>
      <c r="I43" s="81"/>
      <c r="J43" s="6" t="s">
        <v>99</v>
      </c>
      <c r="K43" s="81"/>
      <c r="L43" s="81"/>
      <c r="M43" s="19"/>
      <c r="N43" s="19"/>
      <c r="O43" s="93"/>
      <c r="P43" s="93"/>
      <c r="Q43" s="93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x14ac:dyDescent="0.25">
      <c r="A44" s="93"/>
      <c r="B44" s="2" t="s">
        <v>20</v>
      </c>
      <c r="C44" s="2"/>
      <c r="D44" s="2"/>
      <c r="E44" s="2"/>
      <c r="F44" s="6" t="s">
        <v>61</v>
      </c>
      <c r="G44" s="2"/>
      <c r="H44" s="80">
        <f>H36/4</f>
        <v>1.25E-3</v>
      </c>
      <c r="I44" s="81"/>
      <c r="J44" s="81"/>
      <c r="K44" s="81"/>
      <c r="L44" s="81"/>
      <c r="M44" s="19"/>
      <c r="N44" s="19"/>
      <c r="O44" s="93"/>
      <c r="P44" s="93"/>
      <c r="Q44" s="93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x14ac:dyDescent="0.25">
      <c r="A45" s="93"/>
      <c r="B45" s="2" t="s">
        <v>21</v>
      </c>
      <c r="C45" s="2"/>
      <c r="D45" s="2"/>
      <c r="E45" s="2"/>
      <c r="F45" s="6" t="s">
        <v>62</v>
      </c>
      <c r="G45" s="2"/>
      <c r="H45" s="80">
        <f>H36/4</f>
        <v>1.25E-3</v>
      </c>
      <c r="I45" s="81"/>
      <c r="J45" s="81"/>
      <c r="K45" s="81"/>
      <c r="L45" s="81"/>
      <c r="M45" s="19"/>
      <c r="N45" s="19"/>
      <c r="O45" s="93"/>
      <c r="P45" s="93"/>
      <c r="Q45" s="93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x14ac:dyDescent="0.25">
      <c r="A46" s="93"/>
      <c r="B46" s="2" t="s">
        <v>19</v>
      </c>
      <c r="C46" s="2"/>
      <c r="D46" s="2"/>
      <c r="E46" s="2"/>
      <c r="F46" s="6" t="s">
        <v>63</v>
      </c>
      <c r="G46" s="2"/>
      <c r="H46" s="80">
        <f>H36/4</f>
        <v>1.25E-3</v>
      </c>
      <c r="I46" s="81"/>
      <c r="J46" s="81"/>
      <c r="K46" s="81"/>
      <c r="L46" s="81"/>
      <c r="M46" s="19"/>
      <c r="N46" s="19"/>
      <c r="O46" s="93"/>
      <c r="P46" s="93"/>
      <c r="Q46" s="9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x14ac:dyDescent="0.25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 x14ac:dyDescent="0.25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 x14ac:dyDescent="0.25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 x14ac:dyDescent="0.25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1:4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1:4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1:4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1:4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1:4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1:4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pans="1:4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</row>
    <row r="59" spans="1:4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</row>
    <row r="60" spans="1:4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</row>
    <row r="61" spans="1:4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</row>
    <row r="62" spans="1:4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</row>
    <row r="63" spans="1:4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</row>
    <row r="64" spans="1:4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</row>
    <row r="65" spans="1:4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</row>
    <row r="66" spans="1:4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</row>
    <row r="67" spans="1:4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</row>
    <row r="68" spans="1:4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</row>
    <row r="69" spans="1:4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4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4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4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4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4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6E38A-4450-4F9C-8ED0-7EA034113F5B}">
  <dimension ref="A1:AR1114"/>
  <sheetViews>
    <sheetView topLeftCell="A33" workbookViewId="0">
      <selection activeCell="Y17" sqref="Y17"/>
    </sheetView>
  </sheetViews>
  <sheetFormatPr defaultRowHeight="15" x14ac:dyDescent="0.25"/>
  <cols>
    <col min="1" max="1" width="9.140625" style="1"/>
    <col min="2" max="5" width="9.140625" style="86" customWidth="1"/>
    <col min="6" max="6" width="9.140625" style="86"/>
    <col min="7" max="7" width="9.140625" style="86" customWidth="1"/>
    <col min="8" max="9" width="9.140625" style="86"/>
    <col min="10" max="13" width="9.140625" style="86" customWidth="1"/>
    <col min="36" max="44" width="9.140625" style="1"/>
  </cols>
  <sheetData>
    <row r="1" spans="1:35" ht="18.75" x14ac:dyDescent="0.3">
      <c r="A1" s="4" t="s">
        <v>8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 ht="18.75" x14ac:dyDescent="0.3">
      <c r="A2" s="4" t="s">
        <v>4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8.75" x14ac:dyDescent="0.3">
      <c r="A3" s="4" t="s">
        <v>51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 x14ac:dyDescent="0.25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1:35" x14ac:dyDescent="0.25">
      <c r="A5" s="19"/>
      <c r="B5" s="85" t="s">
        <v>74</v>
      </c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22"/>
      <c r="O5" s="22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"/>
      <c r="AC5" s="1"/>
      <c r="AD5" s="1"/>
      <c r="AE5" s="1"/>
      <c r="AF5" s="1"/>
      <c r="AG5" s="1"/>
      <c r="AH5" s="1"/>
      <c r="AI5" s="1"/>
    </row>
    <row r="6" spans="1:35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"/>
      <c r="AE6" s="1"/>
      <c r="AF6" s="1"/>
      <c r="AG6" s="1"/>
      <c r="AH6" s="1"/>
      <c r="AI6" s="1"/>
    </row>
    <row r="7" spans="1:35" x14ac:dyDescent="0.25">
      <c r="A7" s="19"/>
      <c r="B7" s="23"/>
      <c r="C7" s="24"/>
      <c r="D7" s="24"/>
      <c r="E7" s="24"/>
      <c r="F7" s="25"/>
      <c r="G7" s="19"/>
      <c r="H7" s="19"/>
      <c r="I7" s="23"/>
      <c r="J7" s="24"/>
      <c r="K7" s="24"/>
      <c r="L7" s="24"/>
      <c r="M7" s="25"/>
      <c r="N7" s="19"/>
      <c r="O7" s="19"/>
      <c r="P7" s="23"/>
      <c r="Q7" s="24"/>
      <c r="R7" s="24"/>
      <c r="S7" s="24"/>
      <c r="T7" s="25"/>
      <c r="U7" s="19"/>
      <c r="V7" s="19"/>
      <c r="W7" s="23"/>
      <c r="X7" s="24"/>
      <c r="Y7" s="24"/>
      <c r="Z7" s="24"/>
      <c r="AA7" s="25"/>
      <c r="AB7" s="19"/>
      <c r="AC7" s="19"/>
      <c r="AD7" s="1"/>
      <c r="AE7" s="1"/>
      <c r="AF7" s="1"/>
      <c r="AG7" s="1"/>
      <c r="AH7" s="1"/>
      <c r="AI7" s="1"/>
    </row>
    <row r="8" spans="1:35" x14ac:dyDescent="0.25">
      <c r="A8" s="19"/>
      <c r="B8" s="26"/>
      <c r="C8" s="27"/>
      <c r="D8" s="28" t="s">
        <v>60</v>
      </c>
      <c r="E8" s="27"/>
      <c r="F8" s="29"/>
      <c r="G8" s="19"/>
      <c r="H8" s="19"/>
      <c r="I8" s="26"/>
      <c r="J8" s="27"/>
      <c r="K8" s="28" t="s">
        <v>62</v>
      </c>
      <c r="L8" s="27"/>
      <c r="M8" s="29"/>
      <c r="N8" s="19"/>
      <c r="O8" s="19"/>
      <c r="P8" s="26"/>
      <c r="Q8" s="27"/>
      <c r="R8" s="28" t="s">
        <v>61</v>
      </c>
      <c r="S8" s="27"/>
      <c r="T8" s="29"/>
      <c r="U8" s="19"/>
      <c r="V8" s="19"/>
      <c r="W8" s="26"/>
      <c r="X8" s="27"/>
      <c r="Y8" s="28" t="s">
        <v>63</v>
      </c>
      <c r="Z8" s="27"/>
      <c r="AA8" s="29"/>
      <c r="AB8" s="19"/>
      <c r="AC8" s="19"/>
      <c r="AD8" s="1"/>
      <c r="AE8" s="1"/>
      <c r="AF8" s="1"/>
      <c r="AG8" s="1"/>
      <c r="AH8" s="1"/>
      <c r="AI8" s="1"/>
    </row>
    <row r="9" spans="1:35" x14ac:dyDescent="0.25">
      <c r="A9" s="19"/>
      <c r="B9" s="26"/>
      <c r="C9" s="27"/>
      <c r="D9" s="27"/>
      <c r="E9" s="27"/>
      <c r="F9" s="29"/>
      <c r="G9" s="19"/>
      <c r="H9" s="19"/>
      <c r="I9" s="26"/>
      <c r="J9" s="27"/>
      <c r="K9" s="27"/>
      <c r="L9" s="27"/>
      <c r="M9" s="29"/>
      <c r="N9" s="19"/>
      <c r="O9" s="19"/>
      <c r="P9" s="26"/>
      <c r="Q9" s="27"/>
      <c r="R9" s="27"/>
      <c r="S9" s="27"/>
      <c r="T9" s="29"/>
      <c r="U9" s="19"/>
      <c r="V9" s="19"/>
      <c r="W9" s="26"/>
      <c r="X9" s="27"/>
      <c r="Y9" s="27"/>
      <c r="Z9" s="27"/>
      <c r="AA9" s="29"/>
      <c r="AB9" s="19"/>
      <c r="AC9" s="19"/>
      <c r="AD9" s="1"/>
      <c r="AE9" s="1"/>
      <c r="AF9" s="1"/>
      <c r="AG9" s="1"/>
      <c r="AH9" s="1"/>
      <c r="AI9" s="1"/>
    </row>
    <row r="10" spans="1:35" x14ac:dyDescent="0.25">
      <c r="A10" s="19"/>
      <c r="B10" s="26"/>
      <c r="C10" s="30" t="s">
        <v>52</v>
      </c>
      <c r="D10" s="31"/>
      <c r="E10" s="31">
        <f>SUM((E13*D13/D17),(E14*D14/D17),(E15*D15/D17),(E16*D16/D17))</f>
        <v>26.077573029505899</v>
      </c>
      <c r="F10" s="29"/>
      <c r="G10" s="19"/>
      <c r="H10" s="19"/>
      <c r="I10" s="26"/>
      <c r="J10" s="30" t="s">
        <v>52</v>
      </c>
      <c r="K10" s="31"/>
      <c r="L10" s="31">
        <f>SUM((L13*K13/K17),(L14*K14/K17),(L15*K15/K17),(L16*K16/K17))</f>
        <v>8.0259999999999998</v>
      </c>
      <c r="M10" s="29"/>
      <c r="N10" s="19"/>
      <c r="O10" s="19"/>
      <c r="P10" s="26"/>
      <c r="Q10" s="30" t="s">
        <v>52</v>
      </c>
      <c r="R10" s="31"/>
      <c r="S10" s="31">
        <f>SUM((S13*R13/R17),(S14*R14/R17),(S15*R15/R17),(S16*R16/R17))</f>
        <v>8.2797389033942554</v>
      </c>
      <c r="T10" s="29"/>
      <c r="U10" s="19"/>
      <c r="V10" s="19"/>
      <c r="W10" s="26"/>
      <c r="X10" s="30" t="s">
        <v>52</v>
      </c>
      <c r="Y10" s="31"/>
      <c r="Z10" s="138">
        <f>AVERAGE(Z13:Z16)</f>
        <v>0.80613989444733503</v>
      </c>
      <c r="AA10" s="29"/>
      <c r="AB10" s="19"/>
      <c r="AC10" s="19"/>
      <c r="AD10" s="1"/>
      <c r="AE10" s="1"/>
      <c r="AF10" s="1"/>
      <c r="AG10" s="1"/>
      <c r="AH10" s="1"/>
      <c r="AI10" s="1"/>
    </row>
    <row r="11" spans="1:35" x14ac:dyDescent="0.25">
      <c r="A11" s="19"/>
      <c r="B11" s="26"/>
      <c r="C11" s="27"/>
      <c r="D11" s="27"/>
      <c r="E11" s="27"/>
      <c r="F11" s="29"/>
      <c r="G11" s="19"/>
      <c r="H11" s="19"/>
      <c r="I11" s="26"/>
      <c r="J11" s="27"/>
      <c r="K11" s="27"/>
      <c r="L11" s="27"/>
      <c r="M11" s="29"/>
      <c r="N11" s="19"/>
      <c r="O11" s="19"/>
      <c r="P11" s="26"/>
      <c r="Q11" s="27"/>
      <c r="R11" s="27"/>
      <c r="S11" s="27"/>
      <c r="T11" s="29"/>
      <c r="U11" s="19"/>
      <c r="V11" s="19"/>
      <c r="W11" s="26"/>
      <c r="X11" s="27"/>
      <c r="Y11" s="27"/>
      <c r="Z11" s="27"/>
      <c r="AA11" s="29"/>
      <c r="AB11" s="19"/>
      <c r="AC11" s="19"/>
      <c r="AD11" s="1"/>
      <c r="AE11" s="1"/>
      <c r="AF11" s="1"/>
      <c r="AG11" s="1"/>
      <c r="AH11" s="1"/>
      <c r="AI11" s="1"/>
    </row>
    <row r="12" spans="1:35" ht="39" x14ac:dyDescent="0.25">
      <c r="A12" s="19"/>
      <c r="B12" s="26"/>
      <c r="C12" s="32" t="s">
        <v>53</v>
      </c>
      <c r="D12" s="33" t="s">
        <v>54</v>
      </c>
      <c r="E12" s="34" t="s">
        <v>55</v>
      </c>
      <c r="F12" s="29"/>
      <c r="G12" s="19"/>
      <c r="H12" s="19"/>
      <c r="I12" s="26"/>
      <c r="J12" s="32" t="s">
        <v>53</v>
      </c>
      <c r="K12" s="33" t="s">
        <v>54</v>
      </c>
      <c r="L12" s="34" t="s">
        <v>55</v>
      </c>
      <c r="M12" s="29"/>
      <c r="N12" s="19"/>
      <c r="O12" s="19"/>
      <c r="P12" s="26"/>
      <c r="Q12" s="32" t="s">
        <v>53</v>
      </c>
      <c r="R12" s="33" t="s">
        <v>54</v>
      </c>
      <c r="S12" s="34" t="s">
        <v>55</v>
      </c>
      <c r="T12" s="29"/>
      <c r="U12" s="19"/>
      <c r="V12" s="19"/>
      <c r="W12" s="26"/>
      <c r="X12" s="32" t="s">
        <v>53</v>
      </c>
      <c r="Y12" s="33" t="s">
        <v>54</v>
      </c>
      <c r="Z12" s="131" t="s">
        <v>55</v>
      </c>
      <c r="AA12" s="29"/>
      <c r="AB12" s="19"/>
      <c r="AC12" s="19"/>
      <c r="AD12" s="1"/>
      <c r="AE12" s="1"/>
      <c r="AF12" s="1"/>
      <c r="AG12" s="1"/>
      <c r="AH12" s="1"/>
      <c r="AI12" s="1"/>
    </row>
    <row r="13" spans="1:35" x14ac:dyDescent="0.25">
      <c r="A13" s="19"/>
      <c r="B13" s="26"/>
      <c r="C13" s="35" t="s">
        <v>56</v>
      </c>
      <c r="D13" s="36">
        <v>37195</v>
      </c>
      <c r="E13" s="37">
        <v>26.442528735632184</v>
      </c>
      <c r="F13" s="29"/>
      <c r="G13" s="19"/>
      <c r="H13" s="19"/>
      <c r="I13" s="26"/>
      <c r="J13" s="35" t="s">
        <v>56</v>
      </c>
      <c r="K13" s="36">
        <v>20</v>
      </c>
      <c r="L13" s="37">
        <v>8.3000000000000007</v>
      </c>
      <c r="M13" s="29"/>
      <c r="N13" s="19"/>
      <c r="O13" s="19"/>
      <c r="P13" s="26"/>
      <c r="Q13" s="35" t="s">
        <v>56</v>
      </c>
      <c r="R13" s="36">
        <v>450</v>
      </c>
      <c r="S13" s="37">
        <v>8.6</v>
      </c>
      <c r="T13" s="29"/>
      <c r="U13" s="19"/>
      <c r="V13" s="19"/>
      <c r="W13" s="26"/>
      <c r="X13" s="35" t="s">
        <v>56</v>
      </c>
      <c r="Y13" s="36"/>
      <c r="Z13" s="135">
        <v>0.80613989444733503</v>
      </c>
      <c r="AA13" s="29"/>
      <c r="AB13" s="19"/>
      <c r="AC13" s="19"/>
      <c r="AD13" s="1"/>
      <c r="AE13" s="1"/>
      <c r="AF13" s="1"/>
      <c r="AG13" s="1"/>
      <c r="AH13" s="1"/>
      <c r="AI13" s="1"/>
    </row>
    <row r="14" spans="1:35" x14ac:dyDescent="0.25">
      <c r="A14" s="19"/>
      <c r="B14" s="26"/>
      <c r="C14" s="35" t="s">
        <v>57</v>
      </c>
      <c r="D14" s="36">
        <v>34258</v>
      </c>
      <c r="E14" s="37">
        <v>18.804597701149426</v>
      </c>
      <c r="F14" s="29"/>
      <c r="G14" s="19"/>
      <c r="H14" s="19"/>
      <c r="I14" s="26"/>
      <c r="J14" s="35" t="s">
        <v>57</v>
      </c>
      <c r="K14" s="36">
        <v>28</v>
      </c>
      <c r="L14" s="37">
        <v>8</v>
      </c>
      <c r="M14" s="29"/>
      <c r="N14" s="19"/>
      <c r="O14" s="19"/>
      <c r="P14" s="26"/>
      <c r="Q14" s="35" t="s">
        <v>57</v>
      </c>
      <c r="R14" s="36">
        <v>569</v>
      </c>
      <c r="S14" s="37">
        <v>8.3000000000000007</v>
      </c>
      <c r="T14" s="29"/>
      <c r="U14" s="19"/>
      <c r="V14" s="19"/>
      <c r="W14" s="26"/>
      <c r="X14" s="35" t="s">
        <v>57</v>
      </c>
      <c r="Y14" s="36"/>
      <c r="Z14" s="136">
        <v>0.80613989444733503</v>
      </c>
      <c r="AA14" s="29"/>
      <c r="AB14" s="19"/>
      <c r="AC14" s="19"/>
      <c r="AD14" s="1"/>
      <c r="AE14" s="1"/>
      <c r="AF14" s="1"/>
      <c r="AG14" s="1"/>
      <c r="AH14" s="1"/>
      <c r="AI14" s="1"/>
    </row>
    <row r="15" spans="1:35" x14ac:dyDescent="0.25">
      <c r="A15" s="19"/>
      <c r="B15" s="26"/>
      <c r="C15" s="35" t="s">
        <v>58</v>
      </c>
      <c r="D15" s="36">
        <v>48202</v>
      </c>
      <c r="E15" s="37">
        <v>29.809160305343511</v>
      </c>
      <c r="F15" s="29"/>
      <c r="G15" s="19"/>
      <c r="H15" s="19"/>
      <c r="I15" s="26"/>
      <c r="J15" s="35" t="s">
        <v>58</v>
      </c>
      <c r="K15" s="36">
        <v>35</v>
      </c>
      <c r="L15" s="37">
        <v>8</v>
      </c>
      <c r="M15" s="29"/>
      <c r="N15" s="19"/>
      <c r="O15" s="19"/>
      <c r="P15" s="26"/>
      <c r="Q15" s="35" t="s">
        <v>58</v>
      </c>
      <c r="R15" s="36">
        <v>475</v>
      </c>
      <c r="S15" s="37">
        <v>8.1999999999999993</v>
      </c>
      <c r="T15" s="29"/>
      <c r="U15" s="19"/>
      <c r="V15" s="19"/>
      <c r="W15" s="26"/>
      <c r="X15" s="35" t="s">
        <v>58</v>
      </c>
      <c r="Y15" s="36"/>
      <c r="Z15" s="136">
        <v>0.80613989444733503</v>
      </c>
      <c r="AA15" s="29"/>
      <c r="AB15" s="19"/>
      <c r="AC15" s="19"/>
      <c r="AD15" s="1"/>
      <c r="AE15" s="1"/>
      <c r="AF15" s="1"/>
      <c r="AG15" s="1"/>
      <c r="AH15" s="1"/>
      <c r="AI15" s="1"/>
    </row>
    <row r="16" spans="1:35" x14ac:dyDescent="0.25">
      <c r="A16" s="19"/>
      <c r="B16" s="26"/>
      <c r="C16" s="38" t="s">
        <v>59</v>
      </c>
      <c r="D16" s="39">
        <v>6371</v>
      </c>
      <c r="E16" s="40">
        <v>34.82236842105263</v>
      </c>
      <c r="F16" s="29"/>
      <c r="G16" s="19"/>
      <c r="H16" s="19"/>
      <c r="I16" s="26"/>
      <c r="J16" s="38" t="s">
        <v>59</v>
      </c>
      <c r="K16" s="39">
        <v>17</v>
      </c>
      <c r="L16" s="40">
        <v>7.8</v>
      </c>
      <c r="M16" s="29"/>
      <c r="N16" s="19"/>
      <c r="O16" s="19"/>
      <c r="P16" s="26"/>
      <c r="Q16" s="38" t="s">
        <v>59</v>
      </c>
      <c r="R16" s="39">
        <v>421</v>
      </c>
      <c r="S16" s="40">
        <v>8</v>
      </c>
      <c r="T16" s="29"/>
      <c r="U16" s="19"/>
      <c r="V16" s="19"/>
      <c r="W16" s="26"/>
      <c r="X16" s="38" t="s">
        <v>59</v>
      </c>
      <c r="Y16" s="39"/>
      <c r="Z16" s="137">
        <v>0.80613989444733503</v>
      </c>
      <c r="AA16" s="29"/>
      <c r="AB16" s="19"/>
      <c r="AC16" s="19"/>
      <c r="AD16" s="1"/>
      <c r="AE16" s="1"/>
      <c r="AF16" s="1"/>
      <c r="AG16" s="1"/>
      <c r="AH16" s="1"/>
      <c r="AI16" s="1"/>
    </row>
    <row r="17" spans="1:35" x14ac:dyDescent="0.25">
      <c r="A17" s="19"/>
      <c r="B17" s="41"/>
      <c r="C17" s="82" t="s">
        <v>102</v>
      </c>
      <c r="D17" s="27">
        <f>SUM(D13:D16)</f>
        <v>126026</v>
      </c>
      <c r="E17" s="27"/>
      <c r="F17" s="29"/>
      <c r="G17" s="19"/>
      <c r="H17" s="19"/>
      <c r="I17" s="41"/>
      <c r="J17" s="82" t="s">
        <v>102</v>
      </c>
      <c r="K17" s="27">
        <f>SUM(K13:K16)</f>
        <v>100</v>
      </c>
      <c r="L17" s="27"/>
      <c r="M17" s="29"/>
      <c r="N17" s="19"/>
      <c r="O17" s="19"/>
      <c r="P17" s="41"/>
      <c r="Q17" s="82" t="s">
        <v>102</v>
      </c>
      <c r="R17" s="27">
        <f>SUM(R13:R16)</f>
        <v>1915</v>
      </c>
      <c r="S17" s="27"/>
      <c r="T17" s="29"/>
      <c r="U17" s="19"/>
      <c r="V17" s="19"/>
      <c r="W17" s="41"/>
      <c r="X17" s="82" t="s">
        <v>102</v>
      </c>
      <c r="Y17" s="27">
        <v>40359</v>
      </c>
      <c r="Z17" s="27"/>
      <c r="AA17" s="29"/>
      <c r="AB17" s="19"/>
      <c r="AC17" s="19"/>
      <c r="AD17" s="1"/>
      <c r="AE17" s="1"/>
      <c r="AF17" s="1"/>
      <c r="AG17" s="1"/>
      <c r="AH17" s="1"/>
      <c r="AI17" s="1"/>
    </row>
    <row r="18" spans="1:35" x14ac:dyDescent="0.25">
      <c r="A18" s="19"/>
      <c r="B18" s="42"/>
      <c r="C18" s="43"/>
      <c r="D18" s="43"/>
      <c r="E18" s="43"/>
      <c r="F18" s="44"/>
      <c r="G18" s="19"/>
      <c r="H18" s="19"/>
      <c r="I18" s="42"/>
      <c r="J18" s="43"/>
      <c r="K18" s="43"/>
      <c r="L18" s="43"/>
      <c r="M18" s="44"/>
      <c r="N18" s="19"/>
      <c r="O18" s="19"/>
      <c r="P18" s="42"/>
      <c r="Q18" s="43"/>
      <c r="R18" s="43"/>
      <c r="S18" s="43"/>
      <c r="T18" s="44"/>
      <c r="U18" s="19"/>
      <c r="V18" s="19"/>
      <c r="W18" s="42"/>
      <c r="X18" s="43"/>
      <c r="Y18" s="43"/>
      <c r="Z18" s="43"/>
      <c r="AA18" s="44"/>
      <c r="AB18" s="19"/>
      <c r="AC18" s="19"/>
      <c r="AD18" s="1"/>
      <c r="AE18" s="1"/>
      <c r="AF18" s="1"/>
      <c r="AG18" s="1"/>
      <c r="AH18" s="1"/>
      <c r="AI18" s="1"/>
    </row>
    <row r="19" spans="1:35" x14ac:dyDescent="0.25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"/>
      <c r="O19" s="19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9"/>
      <c r="AC19" s="19"/>
      <c r="AD19" s="1"/>
      <c r="AE19" s="1"/>
      <c r="AF19" s="1"/>
      <c r="AG19" s="1"/>
      <c r="AH19" s="1"/>
      <c r="AI19" s="1"/>
    </row>
    <row r="20" spans="1:35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spans="1:35" x14ac:dyDescent="0.25">
      <c r="A21" s="19"/>
      <c r="B21" s="85" t="s">
        <v>75</v>
      </c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"/>
      <c r="AC21" s="1"/>
      <c r="AD21" s="1"/>
      <c r="AE21" s="1"/>
      <c r="AF21" s="1"/>
      <c r="AG21" s="1"/>
      <c r="AH21" s="1"/>
      <c r="AI21" s="1"/>
    </row>
    <row r="22" spans="1:35" x14ac:dyDescent="0.25"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</row>
    <row r="23" spans="1:35" x14ac:dyDescent="0.25"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</row>
    <row r="24" spans="1:35" x14ac:dyDescent="0.25">
      <c r="B24" s="23"/>
      <c r="C24" s="24"/>
      <c r="D24" s="24"/>
      <c r="E24" s="24"/>
      <c r="F24" s="25"/>
      <c r="G24" s="19"/>
      <c r="H24" s="19"/>
      <c r="I24" s="23"/>
      <c r="J24" s="24"/>
      <c r="K24" s="24"/>
      <c r="L24" s="24"/>
      <c r="M24" s="25"/>
      <c r="N24" s="1"/>
      <c r="O24" s="1"/>
      <c r="P24" s="125"/>
      <c r="Q24" s="126"/>
      <c r="R24" s="126"/>
      <c r="S24" s="126"/>
      <c r="T24" s="127"/>
      <c r="U24" s="19"/>
      <c r="V24" s="19"/>
      <c r="W24" s="125"/>
      <c r="X24" s="126"/>
      <c r="Y24" s="126"/>
      <c r="Z24" s="126"/>
      <c r="AA24" s="127"/>
      <c r="AB24" s="72"/>
      <c r="AC24" s="1"/>
      <c r="AD24" s="1"/>
      <c r="AE24" s="1"/>
      <c r="AF24" s="1"/>
      <c r="AG24" s="1"/>
      <c r="AH24" s="1"/>
      <c r="AI24" s="1"/>
    </row>
    <row r="25" spans="1:35" x14ac:dyDescent="0.25">
      <c r="B25" s="26"/>
      <c r="C25" s="27"/>
      <c r="D25" s="28" t="s">
        <v>60</v>
      </c>
      <c r="E25" s="27"/>
      <c r="F25" s="29"/>
      <c r="G25" s="19"/>
      <c r="H25" s="19"/>
      <c r="I25" s="26"/>
      <c r="J25" s="27"/>
      <c r="K25" s="28" t="s">
        <v>62</v>
      </c>
      <c r="L25" s="27"/>
      <c r="M25" s="29"/>
      <c r="N25" s="1"/>
      <c r="O25" s="1"/>
      <c r="P25" s="26"/>
      <c r="Q25" s="27"/>
      <c r="R25" s="28" t="s">
        <v>61</v>
      </c>
      <c r="S25" s="27"/>
      <c r="T25" s="29"/>
      <c r="U25" s="19"/>
      <c r="V25" s="19"/>
      <c r="W25" s="26"/>
      <c r="X25" s="27"/>
      <c r="Y25" s="28" t="s">
        <v>63</v>
      </c>
      <c r="Z25" s="27"/>
      <c r="AA25" s="29"/>
      <c r="AB25" s="72"/>
      <c r="AC25" s="1"/>
      <c r="AD25" s="1"/>
      <c r="AE25" s="1"/>
      <c r="AF25" s="1"/>
      <c r="AG25" s="1"/>
      <c r="AH25" s="1"/>
      <c r="AI25" s="1"/>
    </row>
    <row r="26" spans="1:35" x14ac:dyDescent="0.25">
      <c r="B26" s="26"/>
      <c r="C26" s="27"/>
      <c r="D26" s="27"/>
      <c r="E26" s="27"/>
      <c r="F26" s="29"/>
      <c r="G26" s="19"/>
      <c r="H26" s="19"/>
      <c r="I26" s="26"/>
      <c r="J26" s="27"/>
      <c r="K26" s="27"/>
      <c r="L26" s="27"/>
      <c r="M26" s="29"/>
      <c r="N26" s="1"/>
      <c r="O26" s="1"/>
      <c r="P26" s="26"/>
      <c r="Q26" s="27"/>
      <c r="R26" s="27"/>
      <c r="S26" s="27"/>
      <c r="T26" s="29"/>
      <c r="U26" s="19"/>
      <c r="V26" s="19"/>
      <c r="W26" s="26"/>
      <c r="X26" s="27"/>
      <c r="Y26" s="27"/>
      <c r="Z26" s="27"/>
      <c r="AA26" s="29"/>
      <c r="AB26" s="72"/>
      <c r="AC26" s="1"/>
      <c r="AD26" s="1"/>
      <c r="AE26" s="1"/>
      <c r="AF26" s="1"/>
      <c r="AG26" s="1"/>
      <c r="AH26" s="1"/>
      <c r="AI26" s="1"/>
    </row>
    <row r="27" spans="1:35" x14ac:dyDescent="0.25">
      <c r="B27" s="26"/>
      <c r="C27" s="30" t="s">
        <v>52</v>
      </c>
      <c r="D27" s="31"/>
      <c r="E27" s="31" t="e">
        <f>SUM((E30*D30/D34),(E31*D31/D34),(E32*D32/D34),(E33*D33/D34))</f>
        <v>#DIV/0!</v>
      </c>
      <c r="F27" s="29"/>
      <c r="G27" s="19"/>
      <c r="H27" s="19"/>
      <c r="I27" s="26"/>
      <c r="J27" s="30" t="s">
        <v>52</v>
      </c>
      <c r="K27" s="31"/>
      <c r="L27" s="31" t="e">
        <f>SUM((L30*K30/K34),(L31*K31/K34),(L32*K32/K34),(L33*K33/K34))</f>
        <v>#DIV/0!</v>
      </c>
      <c r="M27" s="29"/>
      <c r="N27" s="1"/>
      <c r="O27" s="1"/>
      <c r="P27" s="26"/>
      <c r="Q27" s="30" t="s">
        <v>52</v>
      </c>
      <c r="R27" s="31"/>
      <c r="S27" s="31" t="e">
        <f>SUM((S30*R30/R34),(S31*R31/R34),(S32*R32/R34),(S33*R33/R34))</f>
        <v>#DIV/0!</v>
      </c>
      <c r="T27" s="29"/>
      <c r="U27" s="19"/>
      <c r="V27" s="19"/>
      <c r="W27" s="26"/>
      <c r="X27" s="30" t="s">
        <v>52</v>
      </c>
      <c r="Y27" s="31"/>
      <c r="Z27" s="31" t="e">
        <f>SUM((Z30*Y30/Y34),(Z31*Y31/Y34),(Z32*Y32/Y34),(Z33*Y33/Y34))</f>
        <v>#DIV/0!</v>
      </c>
      <c r="AA27" s="29"/>
      <c r="AB27" s="72"/>
      <c r="AC27" s="1"/>
      <c r="AD27" s="1"/>
      <c r="AE27" s="1"/>
      <c r="AF27" s="1"/>
      <c r="AG27" s="1"/>
      <c r="AH27" s="1"/>
      <c r="AI27" s="1"/>
    </row>
    <row r="28" spans="1:35" x14ac:dyDescent="0.25">
      <c r="B28" s="26"/>
      <c r="C28" s="27"/>
      <c r="D28" s="27"/>
      <c r="E28" s="27"/>
      <c r="F28" s="29"/>
      <c r="G28" s="19"/>
      <c r="H28" s="19"/>
      <c r="I28" s="26"/>
      <c r="J28" s="27"/>
      <c r="K28" s="27"/>
      <c r="L28" s="27"/>
      <c r="M28" s="29"/>
      <c r="N28" s="1"/>
      <c r="O28" s="1"/>
      <c r="P28" s="26"/>
      <c r="Q28" s="27"/>
      <c r="R28" s="27"/>
      <c r="S28" s="27"/>
      <c r="T28" s="29"/>
      <c r="U28" s="19"/>
      <c r="V28" s="19"/>
      <c r="W28" s="26"/>
      <c r="X28" s="27"/>
      <c r="Y28" s="27"/>
      <c r="Z28" s="27"/>
      <c r="AA28" s="29"/>
      <c r="AB28" s="72"/>
      <c r="AC28" s="1"/>
      <c r="AD28" s="1"/>
      <c r="AE28" s="1"/>
      <c r="AF28" s="1"/>
      <c r="AG28" s="1"/>
      <c r="AH28" s="1"/>
      <c r="AI28" s="1"/>
    </row>
    <row r="29" spans="1:35" ht="39" x14ac:dyDescent="0.25">
      <c r="B29" s="26"/>
      <c r="C29" s="32" t="s">
        <v>53</v>
      </c>
      <c r="D29" s="33" t="s">
        <v>54</v>
      </c>
      <c r="E29" s="34" t="s">
        <v>55</v>
      </c>
      <c r="F29" s="29"/>
      <c r="G29" s="19"/>
      <c r="H29" s="19"/>
      <c r="I29" s="26"/>
      <c r="J29" s="32" t="s">
        <v>53</v>
      </c>
      <c r="K29" s="33" t="s">
        <v>54</v>
      </c>
      <c r="L29" s="34" t="s">
        <v>101</v>
      </c>
      <c r="M29" s="29"/>
      <c r="N29" s="1"/>
      <c r="O29" s="1"/>
      <c r="P29" s="26"/>
      <c r="Q29" s="133" t="s">
        <v>53</v>
      </c>
      <c r="R29" s="133" t="s">
        <v>54</v>
      </c>
      <c r="S29" s="132" t="s">
        <v>55</v>
      </c>
      <c r="T29" s="29"/>
      <c r="U29" s="19"/>
      <c r="V29" s="19"/>
      <c r="W29" s="26"/>
      <c r="X29" s="133" t="s">
        <v>53</v>
      </c>
      <c r="Y29" s="133" t="s">
        <v>54</v>
      </c>
      <c r="Z29" s="132" t="s">
        <v>55</v>
      </c>
      <c r="AA29" s="29"/>
      <c r="AB29" s="72"/>
      <c r="AC29" s="1"/>
      <c r="AD29" s="1"/>
      <c r="AE29" s="1"/>
      <c r="AF29" s="1"/>
      <c r="AG29" s="1"/>
      <c r="AH29" s="1"/>
      <c r="AI29" s="1"/>
    </row>
    <row r="30" spans="1:35" x14ac:dyDescent="0.25">
      <c r="B30" s="26"/>
      <c r="C30" s="35" t="s">
        <v>56</v>
      </c>
      <c r="D30" s="36"/>
      <c r="E30" s="37"/>
      <c r="F30" s="29"/>
      <c r="G30" s="19"/>
      <c r="H30" s="19"/>
      <c r="I30" s="26"/>
      <c r="J30" s="35" t="s">
        <v>56</v>
      </c>
      <c r="K30" s="36"/>
      <c r="L30" s="37"/>
      <c r="M30" s="29"/>
      <c r="N30" s="1"/>
      <c r="O30" s="1"/>
      <c r="P30" s="26"/>
      <c r="Q30" s="36" t="s">
        <v>56</v>
      </c>
      <c r="R30" s="36"/>
      <c r="S30" s="37"/>
      <c r="T30" s="29"/>
      <c r="U30" s="19"/>
      <c r="V30" s="19"/>
      <c r="W30" s="26"/>
      <c r="X30" s="36" t="s">
        <v>56</v>
      </c>
      <c r="Y30" s="36"/>
      <c r="Z30" s="37"/>
      <c r="AA30" s="29"/>
      <c r="AB30" s="72"/>
      <c r="AC30" s="1"/>
      <c r="AD30" s="1"/>
      <c r="AE30" s="1"/>
      <c r="AF30" s="1"/>
      <c r="AG30" s="1"/>
      <c r="AH30" s="1"/>
      <c r="AI30" s="1"/>
    </row>
    <row r="31" spans="1:35" x14ac:dyDescent="0.25">
      <c r="B31" s="26"/>
      <c r="C31" s="35" t="s">
        <v>57</v>
      </c>
      <c r="D31" s="36"/>
      <c r="E31" s="37"/>
      <c r="F31" s="29"/>
      <c r="G31" s="19"/>
      <c r="H31" s="19"/>
      <c r="I31" s="26"/>
      <c r="J31" s="35" t="s">
        <v>57</v>
      </c>
      <c r="K31" s="36"/>
      <c r="L31" s="37"/>
      <c r="M31" s="29"/>
      <c r="N31" s="1"/>
      <c r="O31" s="1"/>
      <c r="P31" s="26"/>
      <c r="Q31" s="36" t="s">
        <v>57</v>
      </c>
      <c r="R31" s="36"/>
      <c r="S31" s="37"/>
      <c r="T31" s="29"/>
      <c r="U31" s="19"/>
      <c r="V31" s="19"/>
      <c r="W31" s="26"/>
      <c r="X31" s="36" t="s">
        <v>57</v>
      </c>
      <c r="Y31" s="36"/>
      <c r="Z31" s="37"/>
      <c r="AA31" s="29"/>
      <c r="AB31" s="72"/>
      <c r="AC31" s="1"/>
      <c r="AD31" s="1"/>
      <c r="AE31" s="1"/>
      <c r="AF31" s="1"/>
      <c r="AG31" s="1"/>
      <c r="AH31" s="1"/>
      <c r="AI31" s="1"/>
    </row>
    <row r="32" spans="1:35" x14ac:dyDescent="0.25">
      <c r="B32" s="26"/>
      <c r="C32" s="35" t="s">
        <v>58</v>
      </c>
      <c r="D32" s="36"/>
      <c r="E32" s="37"/>
      <c r="F32" s="29"/>
      <c r="G32" s="19"/>
      <c r="H32" s="19"/>
      <c r="I32" s="26"/>
      <c r="J32" s="35" t="s">
        <v>58</v>
      </c>
      <c r="K32" s="36"/>
      <c r="L32" s="37"/>
      <c r="M32" s="29"/>
      <c r="N32" s="1"/>
      <c r="O32" s="1"/>
      <c r="P32" s="26"/>
      <c r="Q32" s="36" t="s">
        <v>58</v>
      </c>
      <c r="R32" s="36"/>
      <c r="S32" s="37"/>
      <c r="T32" s="29"/>
      <c r="U32" s="19"/>
      <c r="V32" s="19"/>
      <c r="W32" s="26"/>
      <c r="X32" s="36" t="s">
        <v>58</v>
      </c>
      <c r="Y32" s="36"/>
      <c r="Z32" s="37"/>
      <c r="AA32" s="29"/>
      <c r="AB32" s="72"/>
      <c r="AC32" s="1"/>
      <c r="AD32" s="1"/>
      <c r="AE32" s="1"/>
      <c r="AF32" s="1"/>
      <c r="AG32" s="1"/>
      <c r="AH32" s="1"/>
      <c r="AI32" s="1"/>
    </row>
    <row r="33" spans="1:35" x14ac:dyDescent="0.25">
      <c r="B33" s="26"/>
      <c r="C33" s="38" t="s">
        <v>59</v>
      </c>
      <c r="D33" s="39"/>
      <c r="E33" s="40"/>
      <c r="F33" s="29"/>
      <c r="G33" s="19"/>
      <c r="H33" s="19"/>
      <c r="I33" s="26"/>
      <c r="J33" s="38" t="s">
        <v>59</v>
      </c>
      <c r="K33" s="39"/>
      <c r="L33" s="40"/>
      <c r="M33" s="29"/>
      <c r="N33" s="1"/>
      <c r="O33" s="1"/>
      <c r="P33" s="26"/>
      <c r="Q33" s="39" t="s">
        <v>59</v>
      </c>
      <c r="R33" s="39"/>
      <c r="S33" s="40"/>
      <c r="T33" s="29"/>
      <c r="U33" s="19"/>
      <c r="V33" s="19"/>
      <c r="W33" s="26"/>
      <c r="X33" s="39" t="s">
        <v>59</v>
      </c>
      <c r="Y33" s="39"/>
      <c r="Z33" s="40"/>
      <c r="AA33" s="29"/>
      <c r="AB33" s="72"/>
      <c r="AC33" s="1"/>
      <c r="AD33" s="1"/>
      <c r="AE33" s="1"/>
      <c r="AF33" s="1"/>
      <c r="AG33" s="1"/>
      <c r="AH33" s="1"/>
      <c r="AI33" s="1"/>
    </row>
    <row r="34" spans="1:35" x14ac:dyDescent="0.25">
      <c r="B34" s="41"/>
      <c r="C34" s="82" t="s">
        <v>102</v>
      </c>
      <c r="D34" s="27">
        <f>SUM(D30:D33)</f>
        <v>0</v>
      </c>
      <c r="E34" s="27"/>
      <c r="F34" s="29"/>
      <c r="G34" s="19"/>
      <c r="H34" s="19"/>
      <c r="I34" s="41"/>
      <c r="J34" s="82" t="s">
        <v>102</v>
      </c>
      <c r="K34" s="73">
        <f>SUM(K30:K33)</f>
        <v>0</v>
      </c>
      <c r="L34" s="27"/>
      <c r="M34" s="29"/>
      <c r="N34" s="1"/>
      <c r="O34" s="1"/>
      <c r="P34" s="26"/>
      <c r="Q34" s="82" t="s">
        <v>102</v>
      </c>
      <c r="R34" s="73">
        <f>SUM(R30:R33)</f>
        <v>0</v>
      </c>
      <c r="S34" s="27"/>
      <c r="T34" s="29"/>
      <c r="U34" s="19"/>
      <c r="V34" s="19"/>
      <c r="W34" s="26"/>
      <c r="X34" s="82" t="s">
        <v>102</v>
      </c>
      <c r="Y34" s="27">
        <f>SUM(Y30:Y33)</f>
        <v>0</v>
      </c>
      <c r="Z34" s="27"/>
      <c r="AA34" s="29"/>
      <c r="AB34" s="72"/>
      <c r="AC34" s="1"/>
      <c r="AD34" s="1"/>
      <c r="AE34" s="1"/>
      <c r="AF34" s="1"/>
      <c r="AG34" s="1"/>
      <c r="AH34" s="1"/>
      <c r="AI34" s="1"/>
    </row>
    <row r="35" spans="1:35" x14ac:dyDescent="0.25">
      <c r="B35" s="42"/>
      <c r="C35" s="43"/>
      <c r="D35" s="43"/>
      <c r="E35" s="43"/>
      <c r="F35" s="44"/>
      <c r="G35" s="19"/>
      <c r="H35" s="19"/>
      <c r="I35" s="42"/>
      <c r="J35" s="43"/>
      <c r="K35" s="43"/>
      <c r="L35" s="43"/>
      <c r="M35" s="44"/>
      <c r="N35" s="1"/>
      <c r="O35" s="1"/>
      <c r="P35" s="128"/>
      <c r="Q35" s="129"/>
      <c r="R35" s="129"/>
      <c r="S35" s="129"/>
      <c r="T35" s="130"/>
      <c r="U35" s="1"/>
      <c r="V35" s="1"/>
      <c r="W35" s="128"/>
      <c r="X35" s="129"/>
      <c r="Y35" s="129"/>
      <c r="Z35" s="129"/>
      <c r="AA35" s="130"/>
      <c r="AB35" s="72"/>
      <c r="AC35" s="1"/>
      <c r="AD35" s="1"/>
      <c r="AE35" s="1"/>
      <c r="AF35" s="1"/>
      <c r="AG35" s="1"/>
      <c r="AH35" s="1"/>
      <c r="AI35" s="1"/>
    </row>
    <row r="36" spans="1:35" x14ac:dyDescent="0.25"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5" x14ac:dyDescent="0.25"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5" x14ac:dyDescent="0.25">
      <c r="A38" s="19"/>
      <c r="B38" s="85" t="s">
        <v>76</v>
      </c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"/>
      <c r="AC38" s="1"/>
      <c r="AD38" s="1"/>
      <c r="AE38" s="1"/>
      <c r="AF38" s="1"/>
      <c r="AG38" s="1"/>
      <c r="AH38" s="1"/>
      <c r="AI38" s="1"/>
    </row>
    <row r="39" spans="1:35" x14ac:dyDescent="0.25"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x14ac:dyDescent="0.25"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"/>
      <c r="O40" s="1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"/>
      <c r="AC40" s="1"/>
      <c r="AD40" s="1"/>
      <c r="AE40" s="1"/>
      <c r="AF40" s="1"/>
      <c r="AG40" s="1"/>
      <c r="AH40" s="1"/>
      <c r="AI40" s="1"/>
    </row>
    <row r="41" spans="1:35" x14ac:dyDescent="0.25">
      <c r="B41" s="23"/>
      <c r="C41" s="24"/>
      <c r="D41" s="24"/>
      <c r="E41" s="24"/>
      <c r="F41" s="25"/>
      <c r="G41" s="19"/>
      <c r="H41" s="19"/>
      <c r="I41" s="23"/>
      <c r="J41" s="24"/>
      <c r="K41" s="24"/>
      <c r="L41" s="24"/>
      <c r="M41" s="25"/>
      <c r="N41" s="1"/>
      <c r="O41" s="1"/>
      <c r="P41" s="23"/>
      <c r="Q41" s="24"/>
      <c r="R41" s="24"/>
      <c r="S41" s="24"/>
      <c r="T41" s="25"/>
      <c r="U41" s="19"/>
      <c r="V41" s="19"/>
      <c r="W41" s="23"/>
      <c r="X41" s="24"/>
      <c r="Y41" s="24"/>
      <c r="Z41" s="24"/>
      <c r="AA41" s="25"/>
      <c r="AB41" s="1"/>
      <c r="AC41" s="1"/>
      <c r="AD41" s="1"/>
      <c r="AE41" s="1"/>
      <c r="AF41" s="1"/>
      <c r="AG41" s="1"/>
      <c r="AH41" s="1"/>
      <c r="AI41" s="1"/>
    </row>
    <row r="42" spans="1:35" x14ac:dyDescent="0.25">
      <c r="B42" s="26"/>
      <c r="C42" s="27"/>
      <c r="D42" s="28" t="s">
        <v>60</v>
      </c>
      <c r="E42" s="27"/>
      <c r="F42" s="29"/>
      <c r="G42" s="19"/>
      <c r="H42" s="19"/>
      <c r="I42" s="26"/>
      <c r="J42" s="27"/>
      <c r="K42" s="28" t="s">
        <v>62</v>
      </c>
      <c r="L42" s="27"/>
      <c r="M42" s="29"/>
      <c r="N42" s="1"/>
      <c r="O42" s="1"/>
      <c r="P42" s="26"/>
      <c r="Q42" s="27"/>
      <c r="R42" s="28" t="s">
        <v>61</v>
      </c>
      <c r="S42" s="27"/>
      <c r="T42" s="29"/>
      <c r="U42" s="19"/>
      <c r="V42" s="19"/>
      <c r="W42" s="26"/>
      <c r="X42" s="27"/>
      <c r="Y42" s="28" t="s">
        <v>63</v>
      </c>
      <c r="Z42" s="27"/>
      <c r="AA42" s="29"/>
      <c r="AB42" s="1"/>
      <c r="AC42" s="1"/>
      <c r="AD42" s="1"/>
      <c r="AE42" s="1"/>
      <c r="AF42" s="1"/>
      <c r="AG42" s="1"/>
      <c r="AH42" s="1"/>
      <c r="AI42" s="1"/>
    </row>
    <row r="43" spans="1:35" x14ac:dyDescent="0.25">
      <c r="B43" s="26"/>
      <c r="C43" s="27"/>
      <c r="D43" s="27"/>
      <c r="E43" s="27"/>
      <c r="F43" s="29"/>
      <c r="G43" s="19"/>
      <c r="H43" s="19"/>
      <c r="I43" s="26"/>
      <c r="J43" s="27"/>
      <c r="K43" s="27"/>
      <c r="L43" s="27"/>
      <c r="M43" s="29"/>
      <c r="N43" s="1"/>
      <c r="O43" s="1"/>
      <c r="P43" s="26"/>
      <c r="Q43" s="27"/>
      <c r="R43" s="27"/>
      <c r="S43" s="27"/>
      <c r="T43" s="29"/>
      <c r="U43" s="19"/>
      <c r="V43" s="19"/>
      <c r="W43" s="26"/>
      <c r="X43" s="27"/>
      <c r="Y43" s="27"/>
      <c r="Z43" s="27"/>
      <c r="AA43" s="29"/>
      <c r="AB43" s="1"/>
      <c r="AC43" s="1"/>
      <c r="AD43" s="1"/>
      <c r="AE43" s="1"/>
      <c r="AF43" s="1"/>
      <c r="AG43" s="1"/>
      <c r="AH43" s="1"/>
      <c r="AI43" s="1"/>
    </row>
    <row r="44" spans="1:35" x14ac:dyDescent="0.25">
      <c r="B44" s="26"/>
      <c r="C44" s="30" t="s">
        <v>52</v>
      </c>
      <c r="D44" s="31"/>
      <c r="E44" s="31" t="e">
        <f>SUM((E47*D47/D51),(E48*D48/D51),(E49*D49/D51),(E50*D50/D51))</f>
        <v>#DIV/0!</v>
      </c>
      <c r="F44" s="29"/>
      <c r="G44" s="19"/>
      <c r="H44" s="19"/>
      <c r="I44" s="26"/>
      <c r="J44" s="30" t="s">
        <v>52</v>
      </c>
      <c r="K44" s="31"/>
      <c r="L44" s="31" t="e">
        <f>SUM((L47*K47/K51),(L48*K48/K51),(L49*K49/K51),(L50*K50/K51))</f>
        <v>#DIV/0!</v>
      </c>
      <c r="M44" s="29"/>
      <c r="N44" s="1"/>
      <c r="O44" s="1"/>
      <c r="P44" s="26"/>
      <c r="Q44" s="30" t="s">
        <v>52</v>
      </c>
      <c r="R44" s="31"/>
      <c r="S44" s="31" t="e">
        <f>SUM((S47*R47/R51),(S48*R48/R51),(S49*R49/R51),(S50*R50/R51))</f>
        <v>#DIV/0!</v>
      </c>
      <c r="T44" s="29"/>
      <c r="U44" s="19"/>
      <c r="V44" s="19"/>
      <c r="W44" s="26"/>
      <c r="X44" s="30" t="s">
        <v>52</v>
      </c>
      <c r="Y44" s="31"/>
      <c r="Z44" s="31" t="e">
        <f>SUM((Z47*Y47/Y51),(Z48*Y48/Y51),(Z49*Y49/Y51),(Z50*Y50/Y51))</f>
        <v>#DIV/0!</v>
      </c>
      <c r="AA44" s="29"/>
      <c r="AB44" s="1"/>
      <c r="AC44" s="1"/>
      <c r="AD44" s="1"/>
      <c r="AE44" s="1"/>
      <c r="AF44" s="1"/>
      <c r="AG44" s="1"/>
      <c r="AH44" s="1"/>
      <c r="AI44" s="1"/>
    </row>
    <row r="45" spans="1:35" x14ac:dyDescent="0.25">
      <c r="B45" s="26"/>
      <c r="C45" s="27"/>
      <c r="D45" s="27"/>
      <c r="E45" s="27"/>
      <c r="F45" s="29"/>
      <c r="G45" s="19"/>
      <c r="H45" s="19"/>
      <c r="I45" s="26"/>
      <c r="J45" s="27"/>
      <c r="K45" s="27"/>
      <c r="L45" s="27"/>
      <c r="M45" s="29"/>
      <c r="N45" s="1"/>
      <c r="O45" s="1"/>
      <c r="P45" s="26"/>
      <c r="Q45" s="27"/>
      <c r="R45" s="27"/>
      <c r="S45" s="27"/>
      <c r="T45" s="29"/>
      <c r="U45" s="19"/>
      <c r="V45" s="19"/>
      <c r="W45" s="26"/>
      <c r="X45" s="27"/>
      <c r="Y45" s="27"/>
      <c r="Z45" s="27"/>
      <c r="AA45" s="29"/>
      <c r="AB45" s="1"/>
      <c r="AC45" s="1"/>
      <c r="AD45" s="1"/>
      <c r="AE45" s="1"/>
      <c r="AF45" s="1"/>
      <c r="AG45" s="1"/>
      <c r="AH45" s="1"/>
      <c r="AI45" s="1"/>
    </row>
    <row r="46" spans="1:35" ht="39" x14ac:dyDescent="0.25">
      <c r="B46" s="26"/>
      <c r="C46" s="32" t="s">
        <v>53</v>
      </c>
      <c r="D46" s="33" t="s">
        <v>54</v>
      </c>
      <c r="E46" s="34" t="s">
        <v>55</v>
      </c>
      <c r="F46" s="29"/>
      <c r="G46" s="19"/>
      <c r="H46" s="19"/>
      <c r="I46" s="26"/>
      <c r="J46" s="32" t="s">
        <v>53</v>
      </c>
      <c r="K46" s="33" t="s">
        <v>54</v>
      </c>
      <c r="L46" s="34" t="s">
        <v>55</v>
      </c>
      <c r="M46" s="29"/>
      <c r="N46" s="1"/>
      <c r="O46" s="1"/>
      <c r="P46" s="26"/>
      <c r="Q46" s="32" t="s">
        <v>53</v>
      </c>
      <c r="R46" s="33" t="s">
        <v>54</v>
      </c>
      <c r="S46" s="34" t="s">
        <v>55</v>
      </c>
      <c r="T46" s="29"/>
      <c r="U46" s="19"/>
      <c r="V46" s="19"/>
      <c r="W46" s="26"/>
      <c r="X46" s="32" t="s">
        <v>53</v>
      </c>
      <c r="Y46" s="33" t="s">
        <v>54</v>
      </c>
      <c r="Z46" s="34" t="s">
        <v>55</v>
      </c>
      <c r="AA46" s="29"/>
      <c r="AB46" s="1"/>
      <c r="AC46" s="1"/>
      <c r="AD46" s="1"/>
      <c r="AE46" s="1"/>
      <c r="AF46" s="1"/>
      <c r="AG46" s="1"/>
      <c r="AH46" s="1"/>
      <c r="AI46" s="1"/>
    </row>
    <row r="47" spans="1:35" x14ac:dyDescent="0.25">
      <c r="B47" s="26"/>
      <c r="C47" s="35" t="s">
        <v>56</v>
      </c>
      <c r="D47" s="36"/>
      <c r="E47" s="37"/>
      <c r="F47" s="29"/>
      <c r="G47" s="19"/>
      <c r="H47" s="19"/>
      <c r="I47" s="26"/>
      <c r="J47" s="35" t="s">
        <v>56</v>
      </c>
      <c r="K47" s="36"/>
      <c r="L47" s="37"/>
      <c r="M47" s="29"/>
      <c r="N47" s="1"/>
      <c r="O47" s="1"/>
      <c r="P47" s="26"/>
      <c r="Q47" s="35" t="s">
        <v>56</v>
      </c>
      <c r="R47" s="36"/>
      <c r="S47" s="37"/>
      <c r="T47" s="29"/>
      <c r="U47" s="19"/>
      <c r="V47" s="19"/>
      <c r="W47" s="26"/>
      <c r="X47" s="35" t="s">
        <v>56</v>
      </c>
      <c r="Y47" s="36"/>
      <c r="Z47" s="37"/>
      <c r="AA47" s="29"/>
      <c r="AB47" s="1"/>
      <c r="AC47" s="1"/>
      <c r="AD47" s="1"/>
      <c r="AE47" s="1"/>
      <c r="AF47" s="1"/>
      <c r="AG47" s="1"/>
      <c r="AH47" s="1"/>
      <c r="AI47" s="1"/>
    </row>
    <row r="48" spans="1:35" x14ac:dyDescent="0.25">
      <c r="B48" s="26"/>
      <c r="C48" s="35" t="s">
        <v>57</v>
      </c>
      <c r="D48" s="36"/>
      <c r="E48" s="37"/>
      <c r="F48" s="29"/>
      <c r="G48" s="19"/>
      <c r="H48" s="19"/>
      <c r="I48" s="26"/>
      <c r="J48" s="35" t="s">
        <v>57</v>
      </c>
      <c r="K48" s="36"/>
      <c r="L48" s="37"/>
      <c r="M48" s="29"/>
      <c r="N48" s="1"/>
      <c r="O48" s="1"/>
      <c r="P48" s="26"/>
      <c r="Q48" s="35" t="s">
        <v>57</v>
      </c>
      <c r="R48" s="36"/>
      <c r="S48" s="37"/>
      <c r="T48" s="29"/>
      <c r="U48" s="19"/>
      <c r="V48" s="19"/>
      <c r="W48" s="26"/>
      <c r="X48" s="35" t="s">
        <v>57</v>
      </c>
      <c r="Y48" s="36"/>
      <c r="Z48" s="37"/>
      <c r="AA48" s="29"/>
      <c r="AB48" s="1"/>
      <c r="AC48" s="1"/>
      <c r="AD48" s="1"/>
      <c r="AE48" s="1"/>
      <c r="AF48" s="1"/>
      <c r="AG48" s="1"/>
      <c r="AH48" s="1"/>
      <c r="AI48" s="1"/>
    </row>
    <row r="49" spans="1:35" x14ac:dyDescent="0.25">
      <c r="B49" s="26"/>
      <c r="C49" s="35" t="s">
        <v>58</v>
      </c>
      <c r="D49" s="36"/>
      <c r="E49" s="37"/>
      <c r="F49" s="29"/>
      <c r="G49" s="19"/>
      <c r="H49" s="19"/>
      <c r="I49" s="26"/>
      <c r="J49" s="35" t="s">
        <v>58</v>
      </c>
      <c r="K49" s="36"/>
      <c r="L49" s="37"/>
      <c r="M49" s="29"/>
      <c r="N49" s="1"/>
      <c r="O49" s="1"/>
      <c r="P49" s="26"/>
      <c r="Q49" s="35" t="s">
        <v>58</v>
      </c>
      <c r="R49" s="36"/>
      <c r="S49" s="37"/>
      <c r="T49" s="29"/>
      <c r="U49" s="19"/>
      <c r="V49" s="19"/>
      <c r="W49" s="26"/>
      <c r="X49" s="35" t="s">
        <v>58</v>
      </c>
      <c r="Y49" s="36"/>
      <c r="Z49" s="37"/>
      <c r="AA49" s="29"/>
      <c r="AB49" s="1"/>
      <c r="AC49" s="1"/>
      <c r="AD49" s="1"/>
      <c r="AE49" s="1"/>
      <c r="AF49" s="1"/>
      <c r="AG49" s="1"/>
      <c r="AH49" s="1"/>
      <c r="AI49" s="1"/>
    </row>
    <row r="50" spans="1:35" x14ac:dyDescent="0.25">
      <c r="B50" s="26"/>
      <c r="C50" s="38" t="s">
        <v>59</v>
      </c>
      <c r="D50" s="39"/>
      <c r="E50" s="40"/>
      <c r="F50" s="29"/>
      <c r="G50" s="19"/>
      <c r="H50" s="19"/>
      <c r="I50" s="26"/>
      <c r="J50" s="38" t="s">
        <v>59</v>
      </c>
      <c r="K50" s="39"/>
      <c r="L50" s="40"/>
      <c r="M50" s="29"/>
      <c r="N50" s="1"/>
      <c r="O50" s="1"/>
      <c r="P50" s="26"/>
      <c r="Q50" s="38" t="s">
        <v>59</v>
      </c>
      <c r="R50" s="39"/>
      <c r="S50" s="40"/>
      <c r="T50" s="29"/>
      <c r="U50" s="19"/>
      <c r="V50" s="19"/>
      <c r="W50" s="26"/>
      <c r="X50" s="38" t="s">
        <v>59</v>
      </c>
      <c r="Y50" s="39"/>
      <c r="Z50" s="40"/>
      <c r="AA50" s="29"/>
      <c r="AB50" s="1"/>
      <c r="AC50" s="1"/>
      <c r="AD50" s="1"/>
      <c r="AE50" s="1"/>
      <c r="AF50" s="1"/>
      <c r="AG50" s="1"/>
      <c r="AH50" s="1"/>
      <c r="AI50" s="1"/>
    </row>
    <row r="51" spans="1:35" x14ac:dyDescent="0.25">
      <c r="B51" s="41"/>
      <c r="C51" s="82" t="s">
        <v>102</v>
      </c>
      <c r="D51" s="27">
        <f>SUM(D47:D50)</f>
        <v>0</v>
      </c>
      <c r="E51" s="27"/>
      <c r="F51" s="29"/>
      <c r="G51" s="19"/>
      <c r="H51" s="19"/>
      <c r="I51" s="41"/>
      <c r="J51" s="82" t="s">
        <v>102</v>
      </c>
      <c r="K51" s="27">
        <f>SUM(K47:K50)</f>
        <v>0</v>
      </c>
      <c r="L51" s="27"/>
      <c r="M51" s="29"/>
      <c r="N51" s="1"/>
      <c r="O51" s="1"/>
      <c r="P51" s="41"/>
      <c r="Q51" s="82" t="s">
        <v>102</v>
      </c>
      <c r="R51" s="27">
        <f>SUM(R47:R50)</f>
        <v>0</v>
      </c>
      <c r="S51" s="27"/>
      <c r="T51" s="29"/>
      <c r="U51" s="19"/>
      <c r="V51" s="19"/>
      <c r="W51" s="41"/>
      <c r="X51" s="82" t="s">
        <v>102</v>
      </c>
      <c r="Y51" s="27">
        <f>SUM(Y47:Y50)</f>
        <v>0</v>
      </c>
      <c r="Z51" s="27"/>
      <c r="AA51" s="29"/>
      <c r="AB51" s="1"/>
      <c r="AC51" s="1"/>
      <c r="AD51" s="1"/>
      <c r="AE51" s="1"/>
      <c r="AF51" s="1"/>
      <c r="AG51" s="1"/>
      <c r="AH51" s="1"/>
      <c r="AI51" s="1"/>
    </row>
    <row r="52" spans="1:35" x14ac:dyDescent="0.25">
      <c r="B52" s="42"/>
      <c r="C52" s="43"/>
      <c r="D52" s="43"/>
      <c r="E52" s="43"/>
      <c r="F52" s="44"/>
      <c r="G52" s="19"/>
      <c r="H52" s="19"/>
      <c r="I52" s="42"/>
      <c r="J52" s="43"/>
      <c r="K52" s="43"/>
      <c r="L52" s="43"/>
      <c r="M52" s="44"/>
      <c r="N52" s="1"/>
      <c r="O52" s="1"/>
      <c r="P52" s="42"/>
      <c r="Q52" s="43"/>
      <c r="R52" s="43"/>
      <c r="S52" s="43"/>
      <c r="T52" s="44"/>
      <c r="U52" s="19"/>
      <c r="V52" s="19"/>
      <c r="W52" s="42"/>
      <c r="X52" s="43"/>
      <c r="Y52" s="43"/>
      <c r="Z52" s="43"/>
      <c r="AA52" s="44"/>
      <c r="AB52" s="1"/>
      <c r="AC52" s="1"/>
      <c r="AD52" s="1"/>
      <c r="AE52" s="1"/>
      <c r="AF52" s="1"/>
      <c r="AG52" s="1"/>
      <c r="AH52" s="1"/>
      <c r="AI52" s="1"/>
    </row>
    <row r="53" spans="1:35" x14ac:dyDescent="0.25"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"/>
      <c r="O53" s="1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"/>
      <c r="AC53" s="1"/>
      <c r="AD53" s="1"/>
      <c r="AE53" s="1"/>
      <c r="AF53" s="1"/>
      <c r="AG53" s="1"/>
      <c r="AH53" s="1"/>
      <c r="AI53" s="1"/>
    </row>
    <row r="54" spans="1:35" x14ac:dyDescent="0.25"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x14ac:dyDescent="0.25">
      <c r="A55" s="19"/>
      <c r="B55" s="85" t="s">
        <v>84</v>
      </c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"/>
      <c r="AC55" s="1"/>
      <c r="AD55" s="1"/>
      <c r="AE55" s="1"/>
      <c r="AF55" s="1"/>
      <c r="AG55" s="1"/>
      <c r="AH55" s="1"/>
      <c r="AI55" s="1"/>
    </row>
    <row r="56" spans="1:35" x14ac:dyDescent="0.2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"/>
      <c r="AE56" s="1"/>
      <c r="AF56" s="1"/>
      <c r="AG56" s="1"/>
      <c r="AH56" s="1"/>
      <c r="AI56" s="1"/>
    </row>
    <row r="57" spans="1:35" x14ac:dyDescent="0.25">
      <c r="A57" s="19"/>
      <c r="B57" s="23"/>
      <c r="C57" s="24"/>
      <c r="D57" s="24"/>
      <c r="E57" s="24"/>
      <c r="F57" s="25"/>
      <c r="G57" s="19"/>
      <c r="H57" s="19"/>
      <c r="I57" s="23"/>
      <c r="J57" s="24"/>
      <c r="K57" s="24"/>
      <c r="L57" s="24"/>
      <c r="M57" s="25"/>
      <c r="N57" s="19"/>
      <c r="O57" s="19"/>
      <c r="P57" s="23"/>
      <c r="Q57" s="24"/>
      <c r="R57" s="24"/>
      <c r="S57" s="24"/>
      <c r="T57" s="25"/>
      <c r="U57" s="19"/>
      <c r="V57" s="19"/>
      <c r="W57" s="23"/>
      <c r="X57" s="24"/>
      <c r="Y57" s="24"/>
      <c r="Z57" s="24"/>
      <c r="AA57" s="25"/>
      <c r="AB57" s="19"/>
      <c r="AC57" s="19"/>
      <c r="AD57" s="1"/>
      <c r="AE57" s="1"/>
      <c r="AF57" s="1"/>
      <c r="AG57" s="1"/>
      <c r="AH57" s="1"/>
      <c r="AI57" s="1"/>
    </row>
    <row r="58" spans="1:35" x14ac:dyDescent="0.25">
      <c r="A58" s="19"/>
      <c r="B58" s="26"/>
      <c r="C58" s="27"/>
      <c r="D58" s="28" t="s">
        <v>60</v>
      </c>
      <c r="E58" s="27"/>
      <c r="F58" s="29"/>
      <c r="G58" s="19"/>
      <c r="H58" s="19"/>
      <c r="I58" s="26"/>
      <c r="J58" s="27"/>
      <c r="K58" s="28" t="s">
        <v>62</v>
      </c>
      <c r="L58" s="27"/>
      <c r="M58" s="29"/>
      <c r="N58" s="19"/>
      <c r="O58" s="19"/>
      <c r="P58" s="26"/>
      <c r="Q58" s="27"/>
      <c r="R58" s="28" t="s">
        <v>61</v>
      </c>
      <c r="S58" s="27"/>
      <c r="T58" s="29"/>
      <c r="U58" s="19"/>
      <c r="V58" s="19"/>
      <c r="W58" s="26"/>
      <c r="X58" s="27"/>
      <c r="Y58" s="28" t="s">
        <v>63</v>
      </c>
      <c r="Z58" s="27"/>
      <c r="AA58" s="29"/>
      <c r="AB58" s="19"/>
      <c r="AC58" s="19"/>
      <c r="AD58" s="1"/>
      <c r="AE58" s="1"/>
      <c r="AF58" s="1"/>
      <c r="AG58" s="1"/>
      <c r="AH58" s="1"/>
      <c r="AI58" s="1"/>
    </row>
    <row r="59" spans="1:35" x14ac:dyDescent="0.25">
      <c r="A59" s="19"/>
      <c r="B59" s="26"/>
      <c r="C59" s="27"/>
      <c r="D59" s="27"/>
      <c r="E59" s="27"/>
      <c r="F59" s="29"/>
      <c r="G59" s="19"/>
      <c r="H59" s="19"/>
      <c r="I59" s="26"/>
      <c r="J59" s="27"/>
      <c r="K59" s="27"/>
      <c r="L59" s="27"/>
      <c r="M59" s="29"/>
      <c r="N59" s="19"/>
      <c r="O59" s="19"/>
      <c r="P59" s="26"/>
      <c r="Q59" s="27"/>
      <c r="R59" s="27"/>
      <c r="S59" s="27"/>
      <c r="T59" s="29"/>
      <c r="U59" s="19"/>
      <c r="V59" s="19"/>
      <c r="W59" s="26"/>
      <c r="X59" s="27"/>
      <c r="Y59" s="27"/>
      <c r="Z59" s="27"/>
      <c r="AA59" s="29"/>
      <c r="AB59" s="19"/>
      <c r="AC59" s="19"/>
      <c r="AD59" s="1"/>
      <c r="AE59" s="1"/>
      <c r="AF59" s="1"/>
      <c r="AG59" s="1"/>
      <c r="AH59" s="1"/>
      <c r="AI59" s="1"/>
    </row>
    <row r="60" spans="1:35" x14ac:dyDescent="0.25">
      <c r="A60" s="19"/>
      <c r="B60" s="26"/>
      <c r="C60" s="30" t="s">
        <v>52</v>
      </c>
      <c r="D60" s="31"/>
      <c r="E60" s="31" t="e">
        <f>SUM((E63*D63/D67),(E64*D64/D67),(E65*D65/D67),(E66*D66/D67))</f>
        <v>#DIV/0!</v>
      </c>
      <c r="F60" s="29"/>
      <c r="G60" s="19"/>
      <c r="H60" s="19"/>
      <c r="I60" s="26"/>
      <c r="J60" s="30" t="s">
        <v>52</v>
      </c>
      <c r="K60" s="31"/>
      <c r="L60" s="31" t="e">
        <f>SUM((L63*K63/K67),(L64*K64/K67),(L65*K65/K67),(L66*K66/K67))</f>
        <v>#DIV/0!</v>
      </c>
      <c r="M60" s="29"/>
      <c r="N60" s="19"/>
      <c r="O60" s="19"/>
      <c r="P60" s="26"/>
      <c r="Q60" s="30" t="s">
        <v>52</v>
      </c>
      <c r="R60" s="31"/>
      <c r="S60" s="31" t="e">
        <f>SUM((S63*R63/R67),(S64*R64/R67),(S65*R65/R67),(S66*R66/R67))</f>
        <v>#DIV/0!</v>
      </c>
      <c r="T60" s="29"/>
      <c r="U60" s="19"/>
      <c r="V60" s="19"/>
      <c r="W60" s="26"/>
      <c r="X60" s="30" t="s">
        <v>52</v>
      </c>
      <c r="Y60" s="31"/>
      <c r="Z60" s="31" t="e">
        <f>SUM((Z63*Y63/Y67),(Z64*Y64/Y67),(Z65*Y65/Y67),(Z66*Y66/Y67))</f>
        <v>#DIV/0!</v>
      </c>
      <c r="AA60" s="29"/>
      <c r="AB60" s="19"/>
      <c r="AC60" s="19"/>
      <c r="AD60" s="1"/>
      <c r="AE60" s="1"/>
      <c r="AF60" s="1"/>
      <c r="AG60" s="1"/>
      <c r="AH60" s="1"/>
      <c r="AI60" s="1"/>
    </row>
    <row r="61" spans="1:35" x14ac:dyDescent="0.25">
      <c r="A61" s="19"/>
      <c r="B61" s="26"/>
      <c r="C61" s="27"/>
      <c r="D61" s="27"/>
      <c r="E61" s="27"/>
      <c r="F61" s="29"/>
      <c r="G61" s="19"/>
      <c r="H61" s="19"/>
      <c r="I61" s="26"/>
      <c r="J61" s="27"/>
      <c r="K61" s="27"/>
      <c r="L61" s="27"/>
      <c r="M61" s="29"/>
      <c r="N61" s="19"/>
      <c r="O61" s="19"/>
      <c r="P61" s="26"/>
      <c r="Q61" s="27"/>
      <c r="R61" s="27"/>
      <c r="S61" s="27"/>
      <c r="T61" s="29"/>
      <c r="U61" s="19"/>
      <c r="V61" s="19"/>
      <c r="W61" s="26"/>
      <c r="X61" s="27"/>
      <c r="Y61" s="27"/>
      <c r="Z61" s="27"/>
      <c r="AA61" s="29"/>
      <c r="AB61" s="19"/>
      <c r="AC61" s="19"/>
      <c r="AD61" s="1"/>
      <c r="AE61" s="1"/>
      <c r="AF61" s="1"/>
      <c r="AG61" s="1"/>
      <c r="AH61" s="1"/>
      <c r="AI61" s="1"/>
    </row>
    <row r="62" spans="1:35" ht="39" x14ac:dyDescent="0.25">
      <c r="A62" s="19"/>
      <c r="B62" s="26"/>
      <c r="C62" s="32" t="s">
        <v>53</v>
      </c>
      <c r="D62" s="33" t="s">
        <v>54</v>
      </c>
      <c r="E62" s="34" t="s">
        <v>55</v>
      </c>
      <c r="F62" s="29"/>
      <c r="G62" s="19"/>
      <c r="H62" s="19"/>
      <c r="I62" s="26"/>
      <c r="J62" s="32" t="s">
        <v>53</v>
      </c>
      <c r="K62" s="33" t="s">
        <v>54</v>
      </c>
      <c r="L62" s="34" t="s">
        <v>55</v>
      </c>
      <c r="M62" s="29"/>
      <c r="N62" s="19"/>
      <c r="O62" s="19"/>
      <c r="P62" s="26"/>
      <c r="Q62" s="32" t="s">
        <v>53</v>
      </c>
      <c r="R62" s="33" t="s">
        <v>54</v>
      </c>
      <c r="S62" s="34" t="s">
        <v>55</v>
      </c>
      <c r="T62" s="29"/>
      <c r="U62" s="19"/>
      <c r="V62" s="19"/>
      <c r="W62" s="26"/>
      <c r="X62" s="32" t="s">
        <v>53</v>
      </c>
      <c r="Y62" s="33" t="s">
        <v>54</v>
      </c>
      <c r="Z62" s="34" t="s">
        <v>55</v>
      </c>
      <c r="AA62" s="29"/>
      <c r="AB62" s="19"/>
      <c r="AC62" s="19"/>
      <c r="AD62" s="1"/>
      <c r="AE62" s="1"/>
      <c r="AF62" s="1"/>
      <c r="AG62" s="1"/>
      <c r="AH62" s="1"/>
      <c r="AI62" s="1"/>
    </row>
    <row r="63" spans="1:35" x14ac:dyDescent="0.25">
      <c r="A63" s="19"/>
      <c r="B63" s="26"/>
      <c r="C63" s="35" t="s">
        <v>56</v>
      </c>
      <c r="D63" s="36"/>
      <c r="E63" s="37"/>
      <c r="F63" s="29"/>
      <c r="G63" s="19"/>
      <c r="H63" s="19"/>
      <c r="I63" s="26"/>
      <c r="J63" s="35" t="s">
        <v>56</v>
      </c>
      <c r="K63" s="36"/>
      <c r="L63" s="37"/>
      <c r="M63" s="29"/>
      <c r="N63" s="19"/>
      <c r="O63" s="19"/>
      <c r="P63" s="26"/>
      <c r="Q63" s="35" t="s">
        <v>56</v>
      </c>
      <c r="R63" s="36"/>
      <c r="S63" s="37"/>
      <c r="T63" s="29"/>
      <c r="U63" s="19"/>
      <c r="V63" s="19"/>
      <c r="W63" s="26"/>
      <c r="X63" s="35" t="s">
        <v>56</v>
      </c>
      <c r="Y63" s="36"/>
      <c r="Z63" s="37"/>
      <c r="AA63" s="29"/>
      <c r="AB63" s="19"/>
      <c r="AC63" s="19"/>
      <c r="AD63" s="1"/>
      <c r="AE63" s="1"/>
      <c r="AF63" s="1"/>
      <c r="AG63" s="1"/>
      <c r="AH63" s="1"/>
      <c r="AI63" s="1"/>
    </row>
    <row r="64" spans="1:35" x14ac:dyDescent="0.25">
      <c r="A64" s="19"/>
      <c r="B64" s="26"/>
      <c r="C64" s="35" t="s">
        <v>57</v>
      </c>
      <c r="D64" s="36"/>
      <c r="E64" s="37"/>
      <c r="F64" s="29"/>
      <c r="G64" s="19"/>
      <c r="H64" s="19"/>
      <c r="I64" s="26"/>
      <c r="J64" s="35" t="s">
        <v>57</v>
      </c>
      <c r="K64" s="36"/>
      <c r="L64" s="37"/>
      <c r="M64" s="29"/>
      <c r="N64" s="19"/>
      <c r="O64" s="19"/>
      <c r="P64" s="26"/>
      <c r="Q64" s="35" t="s">
        <v>57</v>
      </c>
      <c r="R64" s="36"/>
      <c r="S64" s="37"/>
      <c r="T64" s="29"/>
      <c r="U64" s="19"/>
      <c r="V64" s="19"/>
      <c r="W64" s="26"/>
      <c r="X64" s="35" t="s">
        <v>57</v>
      </c>
      <c r="Y64" s="36"/>
      <c r="Z64" s="37"/>
      <c r="AA64" s="29"/>
      <c r="AB64" s="19"/>
      <c r="AC64" s="19"/>
      <c r="AD64" s="1"/>
      <c r="AE64" s="1"/>
      <c r="AF64" s="1"/>
      <c r="AG64" s="1"/>
      <c r="AH64" s="1"/>
      <c r="AI64" s="1"/>
    </row>
    <row r="65" spans="1:35" x14ac:dyDescent="0.25">
      <c r="A65" s="19"/>
      <c r="B65" s="26"/>
      <c r="C65" s="35" t="s">
        <v>58</v>
      </c>
      <c r="D65" s="36"/>
      <c r="E65" s="37"/>
      <c r="F65" s="29"/>
      <c r="G65" s="19"/>
      <c r="H65" s="19"/>
      <c r="I65" s="26"/>
      <c r="J65" s="35" t="s">
        <v>58</v>
      </c>
      <c r="K65" s="36"/>
      <c r="L65" s="37"/>
      <c r="M65" s="29"/>
      <c r="N65" s="19"/>
      <c r="O65" s="19"/>
      <c r="P65" s="26"/>
      <c r="Q65" s="35" t="s">
        <v>58</v>
      </c>
      <c r="R65" s="36"/>
      <c r="S65" s="37"/>
      <c r="T65" s="29"/>
      <c r="U65" s="19"/>
      <c r="V65" s="19"/>
      <c r="W65" s="26"/>
      <c r="X65" s="35" t="s">
        <v>58</v>
      </c>
      <c r="Y65" s="36"/>
      <c r="Z65" s="37"/>
      <c r="AA65" s="29"/>
      <c r="AB65" s="19"/>
      <c r="AC65" s="19"/>
      <c r="AD65" s="1"/>
      <c r="AE65" s="1"/>
      <c r="AF65" s="1"/>
      <c r="AG65" s="1"/>
      <c r="AH65" s="1"/>
      <c r="AI65" s="1"/>
    </row>
    <row r="66" spans="1:35" x14ac:dyDescent="0.25">
      <c r="A66" s="19"/>
      <c r="B66" s="26"/>
      <c r="C66" s="38" t="s">
        <v>59</v>
      </c>
      <c r="D66" s="39"/>
      <c r="E66" s="40"/>
      <c r="F66" s="29"/>
      <c r="G66" s="19"/>
      <c r="H66" s="19"/>
      <c r="I66" s="26"/>
      <c r="J66" s="38" t="s">
        <v>59</v>
      </c>
      <c r="K66" s="39"/>
      <c r="L66" s="40"/>
      <c r="M66" s="29"/>
      <c r="N66" s="19"/>
      <c r="O66" s="19"/>
      <c r="P66" s="26"/>
      <c r="Q66" s="38" t="s">
        <v>59</v>
      </c>
      <c r="R66" s="39"/>
      <c r="S66" s="40"/>
      <c r="T66" s="29"/>
      <c r="U66" s="19"/>
      <c r="V66" s="19"/>
      <c r="W66" s="26"/>
      <c r="X66" s="38" t="s">
        <v>59</v>
      </c>
      <c r="Y66" s="39"/>
      <c r="Z66" s="40"/>
      <c r="AA66" s="29"/>
      <c r="AB66" s="19"/>
      <c r="AC66" s="19"/>
      <c r="AD66" s="1"/>
      <c r="AE66" s="1"/>
      <c r="AF66" s="1"/>
      <c r="AG66" s="1"/>
      <c r="AH66" s="1"/>
      <c r="AI66" s="1"/>
    </row>
    <row r="67" spans="1:35" x14ac:dyDescent="0.25">
      <c r="A67" s="19"/>
      <c r="B67" s="41"/>
      <c r="C67" s="82" t="s">
        <v>102</v>
      </c>
      <c r="D67" s="27">
        <f>SUM(D63:D66)</f>
        <v>0</v>
      </c>
      <c r="E67" s="27"/>
      <c r="F67" s="29"/>
      <c r="G67" s="19"/>
      <c r="H67" s="19"/>
      <c r="I67" s="41"/>
      <c r="J67" s="82" t="s">
        <v>102</v>
      </c>
      <c r="K67" s="27">
        <f>SUM(K63:K66)</f>
        <v>0</v>
      </c>
      <c r="L67" s="27"/>
      <c r="M67" s="29"/>
      <c r="N67" s="19"/>
      <c r="O67" s="19"/>
      <c r="P67" s="41"/>
      <c r="Q67" s="82" t="s">
        <v>102</v>
      </c>
      <c r="R67" s="27">
        <f>SUM(R63:R66)</f>
        <v>0</v>
      </c>
      <c r="S67" s="27"/>
      <c r="T67" s="29"/>
      <c r="U67" s="19"/>
      <c r="V67" s="19"/>
      <c r="W67" s="41"/>
      <c r="X67" s="82" t="s">
        <v>102</v>
      </c>
      <c r="Y67" s="27">
        <f>SUM(Y63:Y66)</f>
        <v>0</v>
      </c>
      <c r="Z67" s="27"/>
      <c r="AA67" s="29"/>
      <c r="AB67" s="19"/>
      <c r="AC67" s="19"/>
      <c r="AD67" s="1"/>
      <c r="AE67" s="1"/>
      <c r="AF67" s="1"/>
      <c r="AG67" s="1"/>
      <c r="AH67" s="1"/>
      <c r="AI67" s="1"/>
    </row>
    <row r="68" spans="1:35" x14ac:dyDescent="0.25">
      <c r="A68" s="19"/>
      <c r="B68" s="42"/>
      <c r="C68" s="43"/>
      <c r="D68" s="43"/>
      <c r="E68" s="43"/>
      <c r="F68" s="44"/>
      <c r="G68" s="19"/>
      <c r="H68" s="19"/>
      <c r="I68" s="42"/>
      <c r="J68" s="43"/>
      <c r="K68" s="43"/>
      <c r="L68" s="43"/>
      <c r="M68" s="44"/>
      <c r="N68" s="19"/>
      <c r="O68" s="19"/>
      <c r="P68" s="42"/>
      <c r="Q68" s="43"/>
      <c r="R68" s="43"/>
      <c r="S68" s="43"/>
      <c r="T68" s="44"/>
      <c r="U68" s="19"/>
      <c r="V68" s="19"/>
      <c r="W68" s="42"/>
      <c r="X68" s="43"/>
      <c r="Y68" s="43"/>
      <c r="Z68" s="43"/>
      <c r="AA68" s="44"/>
      <c r="AB68" s="19"/>
      <c r="AD68" s="1"/>
      <c r="AE68" s="1"/>
      <c r="AF68" s="1"/>
      <c r="AG68" s="1"/>
      <c r="AH68" s="1"/>
      <c r="AI68" s="1"/>
    </row>
    <row r="69" spans="1:35" x14ac:dyDescent="0.2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"/>
      <c r="AC69" s="19"/>
      <c r="AD69" s="1"/>
      <c r="AE69" s="1"/>
      <c r="AF69" s="1"/>
      <c r="AG69" s="1"/>
      <c r="AH69" s="1"/>
      <c r="AI69" s="1"/>
    </row>
    <row r="70" spans="1:35" x14ac:dyDescent="0.25"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x14ac:dyDescent="0.25">
      <c r="A71" s="19"/>
      <c r="B71" s="85" t="s">
        <v>77</v>
      </c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22"/>
      <c r="O71" s="22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"/>
      <c r="AC71" s="1"/>
      <c r="AD71" s="1"/>
      <c r="AE71" s="1"/>
      <c r="AF71" s="1"/>
      <c r="AG71" s="1"/>
      <c r="AH71" s="1"/>
      <c r="AI71" s="1"/>
    </row>
    <row r="72" spans="1:35" x14ac:dyDescent="0.2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"/>
      <c r="AE72" s="1"/>
      <c r="AF72" s="1"/>
      <c r="AG72" s="1"/>
      <c r="AH72" s="1"/>
      <c r="AI72" s="1"/>
    </row>
    <row r="73" spans="1:35" x14ac:dyDescent="0.25">
      <c r="A73" s="19"/>
      <c r="B73" s="23"/>
      <c r="C73" s="24"/>
      <c r="D73" s="24"/>
      <c r="E73" s="24"/>
      <c r="F73" s="25"/>
      <c r="G73" s="19"/>
      <c r="H73" s="19"/>
      <c r="I73" s="23"/>
      <c r="J73" s="24"/>
      <c r="K73" s="24"/>
      <c r="L73" s="24"/>
      <c r="M73" s="25"/>
      <c r="N73" s="19"/>
      <c r="O73" s="19"/>
      <c r="P73" s="23"/>
      <c r="Q73" s="24"/>
      <c r="R73" s="24"/>
      <c r="S73" s="24"/>
      <c r="T73" s="25"/>
      <c r="U73" s="19"/>
      <c r="V73" s="19"/>
      <c r="W73" s="23"/>
      <c r="X73" s="24"/>
      <c r="Y73" s="24"/>
      <c r="Z73" s="24"/>
      <c r="AA73" s="25"/>
      <c r="AB73" s="19"/>
      <c r="AC73" s="19"/>
      <c r="AD73" s="1"/>
      <c r="AE73" s="1"/>
      <c r="AF73" s="1"/>
      <c r="AG73" s="1"/>
      <c r="AH73" s="1"/>
      <c r="AI73" s="1"/>
    </row>
    <row r="74" spans="1:35" x14ac:dyDescent="0.25">
      <c r="A74" s="19"/>
      <c r="B74" s="26"/>
      <c r="C74" s="27"/>
      <c r="D74" s="28" t="s">
        <v>60</v>
      </c>
      <c r="E74" s="27"/>
      <c r="F74" s="29"/>
      <c r="G74" s="19"/>
      <c r="H74" s="19"/>
      <c r="I74" s="26"/>
      <c r="J74" s="27"/>
      <c r="K74" s="28" t="s">
        <v>62</v>
      </c>
      <c r="L74" s="27"/>
      <c r="M74" s="29"/>
      <c r="N74" s="19"/>
      <c r="O74" s="19"/>
      <c r="P74" s="26"/>
      <c r="Q74" s="27"/>
      <c r="R74" s="28" t="s">
        <v>61</v>
      </c>
      <c r="S74" s="27"/>
      <c r="T74" s="29"/>
      <c r="U74" s="19"/>
      <c r="V74" s="19"/>
      <c r="W74" s="26"/>
      <c r="X74" s="27"/>
      <c r="Y74" s="28" t="s">
        <v>63</v>
      </c>
      <c r="Z74" s="27"/>
      <c r="AA74" s="29"/>
      <c r="AB74" s="19"/>
      <c r="AC74" s="19"/>
      <c r="AD74" s="1"/>
      <c r="AE74" s="1"/>
      <c r="AF74" s="1"/>
      <c r="AG74" s="1"/>
      <c r="AH74" s="1"/>
      <c r="AI74" s="1"/>
    </row>
    <row r="75" spans="1:35" x14ac:dyDescent="0.25">
      <c r="A75" s="19"/>
      <c r="B75" s="26"/>
      <c r="C75" s="27"/>
      <c r="D75" s="27"/>
      <c r="E75" s="27"/>
      <c r="F75" s="29"/>
      <c r="G75" s="19"/>
      <c r="H75" s="19"/>
      <c r="I75" s="26"/>
      <c r="J75" s="27"/>
      <c r="K75" s="27"/>
      <c r="L75" s="27"/>
      <c r="M75" s="29"/>
      <c r="N75" s="19"/>
      <c r="O75" s="19"/>
      <c r="P75" s="26"/>
      <c r="Q75" s="27"/>
      <c r="R75" s="27"/>
      <c r="S75" s="27"/>
      <c r="T75" s="29"/>
      <c r="U75" s="19"/>
      <c r="V75" s="19"/>
      <c r="W75" s="26"/>
      <c r="X75" s="27"/>
      <c r="Y75" s="27"/>
      <c r="Z75" s="27"/>
      <c r="AA75" s="29"/>
      <c r="AB75" s="19"/>
      <c r="AC75" s="19"/>
      <c r="AD75" s="1"/>
      <c r="AE75" s="1"/>
      <c r="AF75" s="1"/>
      <c r="AG75" s="1"/>
      <c r="AH75" s="1"/>
      <c r="AI75" s="1"/>
    </row>
    <row r="76" spans="1:35" x14ac:dyDescent="0.25">
      <c r="A76" s="19"/>
      <c r="B76" s="26"/>
      <c r="C76" s="30" t="s">
        <v>52</v>
      </c>
      <c r="D76" s="31"/>
      <c r="E76" s="31" t="e">
        <f>SUM((E79*D79/D83),(E80*D80/D83),(E81*D81/D83),(E82*D82/D83))</f>
        <v>#DIV/0!</v>
      </c>
      <c r="F76" s="29"/>
      <c r="G76" s="19"/>
      <c r="H76" s="19"/>
      <c r="I76" s="26"/>
      <c r="J76" s="30" t="s">
        <v>52</v>
      </c>
      <c r="K76" s="31"/>
      <c r="L76" s="31" t="e">
        <f>SUM((L79*K79/K83),(L80*K80/K83),(L81*K81/K83),(L82*K82/K83))</f>
        <v>#DIV/0!</v>
      </c>
      <c r="M76" s="29"/>
      <c r="N76" s="19"/>
      <c r="O76" s="19"/>
      <c r="P76" s="26"/>
      <c r="Q76" s="30" t="s">
        <v>52</v>
      </c>
      <c r="R76" s="31"/>
      <c r="S76" s="31" t="e">
        <f>SUM((S79*R79/R83),(S80*R80/R83),(S81*R81/R83),(S82*R82/R83))</f>
        <v>#DIV/0!</v>
      </c>
      <c r="T76" s="29"/>
      <c r="U76" s="19"/>
      <c r="V76" s="19"/>
      <c r="W76" s="26"/>
      <c r="X76" s="30" t="s">
        <v>52</v>
      </c>
      <c r="Y76" s="31"/>
      <c r="Z76" s="31" t="e">
        <f>SUM((Z79*Y79/Y83),(Z80*Y80/Y83),(Z81*Y81/Y83),(Z82*Y82/Y83))</f>
        <v>#DIV/0!</v>
      </c>
      <c r="AA76" s="29"/>
      <c r="AB76" s="19"/>
      <c r="AC76" s="19"/>
      <c r="AD76" s="1"/>
      <c r="AE76" s="1"/>
      <c r="AF76" s="1"/>
      <c r="AG76" s="1"/>
      <c r="AH76" s="1"/>
      <c r="AI76" s="1"/>
    </row>
    <row r="77" spans="1:35" x14ac:dyDescent="0.25">
      <c r="A77" s="19"/>
      <c r="B77" s="26"/>
      <c r="C77" s="27"/>
      <c r="D77" s="27"/>
      <c r="E77" s="27"/>
      <c r="F77" s="29"/>
      <c r="G77" s="19"/>
      <c r="H77" s="19"/>
      <c r="I77" s="26"/>
      <c r="J77" s="27"/>
      <c r="K77" s="27"/>
      <c r="L77" s="27"/>
      <c r="M77" s="29"/>
      <c r="N77" s="19"/>
      <c r="O77" s="19"/>
      <c r="P77" s="26"/>
      <c r="Q77" s="27"/>
      <c r="R77" s="27"/>
      <c r="S77" s="27"/>
      <c r="T77" s="29"/>
      <c r="U77" s="19"/>
      <c r="V77" s="19"/>
      <c r="W77" s="26"/>
      <c r="X77" s="27"/>
      <c r="Y77" s="27"/>
      <c r="Z77" s="27"/>
      <c r="AA77" s="29"/>
      <c r="AB77" s="19"/>
      <c r="AC77" s="19"/>
      <c r="AD77" s="1"/>
      <c r="AE77" s="1"/>
      <c r="AF77" s="1"/>
      <c r="AG77" s="1"/>
      <c r="AH77" s="1"/>
      <c r="AI77" s="1"/>
    </row>
    <row r="78" spans="1:35" ht="39" x14ac:dyDescent="0.25">
      <c r="A78" s="19"/>
      <c r="B78" s="26"/>
      <c r="C78" s="32" t="s">
        <v>53</v>
      </c>
      <c r="D78" s="33" t="s">
        <v>54</v>
      </c>
      <c r="E78" s="34" t="s">
        <v>55</v>
      </c>
      <c r="F78" s="29"/>
      <c r="G78" s="19"/>
      <c r="H78" s="19"/>
      <c r="I78" s="26"/>
      <c r="J78" s="32" t="s">
        <v>53</v>
      </c>
      <c r="K78" s="33" t="s">
        <v>54</v>
      </c>
      <c r="L78" s="34" t="s">
        <v>55</v>
      </c>
      <c r="M78" s="29"/>
      <c r="N78" s="19"/>
      <c r="O78" s="19"/>
      <c r="P78" s="26"/>
      <c r="Q78" s="32" t="s">
        <v>53</v>
      </c>
      <c r="R78" s="33" t="s">
        <v>54</v>
      </c>
      <c r="S78" s="34" t="s">
        <v>55</v>
      </c>
      <c r="T78" s="29"/>
      <c r="U78" s="19"/>
      <c r="V78" s="19"/>
      <c r="W78" s="26"/>
      <c r="X78" s="32" t="s">
        <v>53</v>
      </c>
      <c r="Y78" s="33" t="s">
        <v>54</v>
      </c>
      <c r="Z78" s="34" t="s">
        <v>55</v>
      </c>
      <c r="AA78" s="29"/>
      <c r="AB78" s="19"/>
      <c r="AC78" s="19"/>
      <c r="AD78" s="1"/>
      <c r="AE78" s="1"/>
      <c r="AF78" s="1"/>
      <c r="AG78" s="1"/>
      <c r="AH78" s="1"/>
      <c r="AI78" s="1"/>
    </row>
    <row r="79" spans="1:35" x14ac:dyDescent="0.25">
      <c r="A79" s="19"/>
      <c r="B79" s="26"/>
      <c r="C79" s="35" t="s">
        <v>56</v>
      </c>
      <c r="D79" s="36"/>
      <c r="E79" s="37"/>
      <c r="F79" s="29"/>
      <c r="G79" s="19"/>
      <c r="H79" s="19"/>
      <c r="I79" s="26"/>
      <c r="J79" s="35" t="s">
        <v>56</v>
      </c>
      <c r="K79" s="36"/>
      <c r="L79" s="37"/>
      <c r="M79" s="29"/>
      <c r="N79" s="19"/>
      <c r="O79" s="19"/>
      <c r="P79" s="26"/>
      <c r="Q79" s="35" t="s">
        <v>56</v>
      </c>
      <c r="R79" s="36"/>
      <c r="S79" s="37"/>
      <c r="T79" s="29"/>
      <c r="U79" s="19"/>
      <c r="V79" s="19"/>
      <c r="W79" s="26"/>
      <c r="X79" s="35" t="s">
        <v>56</v>
      </c>
      <c r="Y79" s="36"/>
      <c r="Z79" s="37"/>
      <c r="AA79" s="29"/>
      <c r="AB79" s="19"/>
      <c r="AC79" s="19"/>
      <c r="AD79" s="1"/>
      <c r="AE79" s="1"/>
      <c r="AF79" s="1"/>
      <c r="AG79" s="1"/>
      <c r="AH79" s="1"/>
      <c r="AI79" s="1"/>
    </row>
    <row r="80" spans="1:35" x14ac:dyDescent="0.25">
      <c r="A80" s="19"/>
      <c r="B80" s="26"/>
      <c r="C80" s="35" t="s">
        <v>57</v>
      </c>
      <c r="D80" s="36"/>
      <c r="E80" s="37"/>
      <c r="F80" s="29"/>
      <c r="G80" s="19"/>
      <c r="H80" s="19"/>
      <c r="I80" s="26"/>
      <c r="J80" s="35" t="s">
        <v>57</v>
      </c>
      <c r="K80" s="36"/>
      <c r="L80" s="37"/>
      <c r="M80" s="29"/>
      <c r="N80" s="19"/>
      <c r="O80" s="19"/>
      <c r="P80" s="26"/>
      <c r="Q80" s="35" t="s">
        <v>57</v>
      </c>
      <c r="R80" s="36"/>
      <c r="S80" s="37"/>
      <c r="T80" s="29"/>
      <c r="U80" s="19"/>
      <c r="V80" s="19"/>
      <c r="W80" s="26"/>
      <c r="X80" s="35" t="s">
        <v>57</v>
      </c>
      <c r="Y80" s="36"/>
      <c r="Z80" s="37"/>
      <c r="AA80" s="29"/>
      <c r="AB80" s="19"/>
      <c r="AC80" s="19"/>
      <c r="AD80" s="1"/>
      <c r="AE80" s="1"/>
      <c r="AF80" s="1"/>
      <c r="AG80" s="1"/>
      <c r="AH80" s="1"/>
      <c r="AI80" s="1"/>
    </row>
    <row r="81" spans="1:35" x14ac:dyDescent="0.25">
      <c r="A81" s="19"/>
      <c r="B81" s="26"/>
      <c r="C81" s="35" t="s">
        <v>58</v>
      </c>
      <c r="D81" s="36"/>
      <c r="E81" s="37"/>
      <c r="F81" s="29"/>
      <c r="G81" s="19"/>
      <c r="H81" s="19"/>
      <c r="I81" s="26"/>
      <c r="J81" s="35" t="s">
        <v>58</v>
      </c>
      <c r="K81" s="36"/>
      <c r="L81" s="37"/>
      <c r="M81" s="29"/>
      <c r="N81" s="19"/>
      <c r="O81" s="19"/>
      <c r="P81" s="26"/>
      <c r="Q81" s="35" t="s">
        <v>58</v>
      </c>
      <c r="R81" s="36"/>
      <c r="S81" s="37"/>
      <c r="T81" s="29"/>
      <c r="U81" s="19"/>
      <c r="V81" s="19"/>
      <c r="W81" s="26"/>
      <c r="X81" s="35" t="s">
        <v>58</v>
      </c>
      <c r="Y81" s="36"/>
      <c r="Z81" s="37"/>
      <c r="AA81" s="29"/>
      <c r="AB81" s="19"/>
      <c r="AC81" s="19"/>
      <c r="AD81" s="1"/>
      <c r="AE81" s="1"/>
      <c r="AF81" s="1"/>
      <c r="AG81" s="1"/>
      <c r="AH81" s="1"/>
      <c r="AI81" s="1"/>
    </row>
    <row r="82" spans="1:35" x14ac:dyDescent="0.25">
      <c r="A82" s="19"/>
      <c r="B82" s="26"/>
      <c r="C82" s="38" t="s">
        <v>59</v>
      </c>
      <c r="D82" s="39"/>
      <c r="E82" s="40"/>
      <c r="F82" s="29"/>
      <c r="G82" s="19"/>
      <c r="H82" s="19"/>
      <c r="I82" s="26"/>
      <c r="J82" s="38" t="s">
        <v>59</v>
      </c>
      <c r="K82" s="39"/>
      <c r="L82" s="40"/>
      <c r="M82" s="29"/>
      <c r="N82" s="19"/>
      <c r="O82" s="19"/>
      <c r="P82" s="26"/>
      <c r="Q82" s="38" t="s">
        <v>59</v>
      </c>
      <c r="R82" s="39"/>
      <c r="S82" s="40"/>
      <c r="T82" s="29"/>
      <c r="U82" s="19"/>
      <c r="V82" s="19"/>
      <c r="W82" s="26"/>
      <c r="X82" s="38" t="s">
        <v>59</v>
      </c>
      <c r="Y82" s="39"/>
      <c r="Z82" s="40"/>
      <c r="AA82" s="29"/>
      <c r="AB82" s="19"/>
      <c r="AC82" s="19"/>
      <c r="AD82" s="1"/>
      <c r="AE82" s="1"/>
      <c r="AF82" s="1"/>
      <c r="AG82" s="1"/>
      <c r="AH82" s="1"/>
      <c r="AI82" s="1"/>
    </row>
    <row r="83" spans="1:35" x14ac:dyDescent="0.25">
      <c r="A83" s="19"/>
      <c r="B83" s="41"/>
      <c r="C83" s="82" t="s">
        <v>102</v>
      </c>
      <c r="D83" s="27">
        <f>SUM(D79:D82)</f>
        <v>0</v>
      </c>
      <c r="E83" s="27"/>
      <c r="F83" s="29"/>
      <c r="G83" s="19"/>
      <c r="H83" s="19"/>
      <c r="I83" s="41"/>
      <c r="J83" s="82" t="s">
        <v>102</v>
      </c>
      <c r="K83" s="27">
        <f>SUM(K79:K82)</f>
        <v>0</v>
      </c>
      <c r="L83" s="27"/>
      <c r="M83" s="29"/>
      <c r="N83" s="19"/>
      <c r="O83" s="19"/>
      <c r="P83" s="41"/>
      <c r="Q83" s="82" t="s">
        <v>102</v>
      </c>
      <c r="R83" s="27">
        <f>SUM(R79:R82)</f>
        <v>0</v>
      </c>
      <c r="S83" s="27"/>
      <c r="T83" s="29"/>
      <c r="U83" s="19"/>
      <c r="V83" s="19"/>
      <c r="W83" s="41"/>
      <c r="X83" s="82" t="s">
        <v>102</v>
      </c>
      <c r="Y83" s="27">
        <f>SUM(Y79:Y82)</f>
        <v>0</v>
      </c>
      <c r="Z83" s="27"/>
      <c r="AA83" s="29"/>
      <c r="AB83" s="19"/>
      <c r="AC83" s="19"/>
      <c r="AD83" s="1"/>
      <c r="AE83" s="1"/>
      <c r="AF83" s="1"/>
      <c r="AG83" s="1"/>
      <c r="AH83" s="1"/>
      <c r="AI83" s="1"/>
    </row>
    <row r="84" spans="1:35" x14ac:dyDescent="0.25">
      <c r="A84" s="19"/>
      <c r="B84" s="42"/>
      <c r="C84" s="43"/>
      <c r="D84" s="43"/>
      <c r="E84" s="43"/>
      <c r="F84" s="44"/>
      <c r="G84" s="19"/>
      <c r="H84" s="19"/>
      <c r="I84" s="42"/>
      <c r="J84" s="43"/>
      <c r="K84" s="43"/>
      <c r="L84" s="43"/>
      <c r="M84" s="44"/>
      <c r="N84" s="19"/>
      <c r="O84" s="19"/>
      <c r="P84" s="42"/>
      <c r="Q84" s="43"/>
      <c r="R84" s="43"/>
      <c r="S84" s="43"/>
      <c r="T84" s="44"/>
      <c r="U84" s="19"/>
      <c r="V84" s="19"/>
      <c r="W84" s="42"/>
      <c r="X84" s="43"/>
      <c r="Y84" s="43"/>
      <c r="Z84" s="43"/>
      <c r="AA84" s="44"/>
      <c r="AB84" s="19"/>
      <c r="AC84" s="19"/>
      <c r="AD84" s="1"/>
      <c r="AE84" s="1"/>
      <c r="AF84" s="1"/>
      <c r="AG84" s="1"/>
      <c r="AH84" s="1"/>
      <c r="AI84" s="1"/>
    </row>
    <row r="85" spans="1:35" x14ac:dyDescent="0.2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"/>
      <c r="AC85" s="1"/>
      <c r="AD85" s="1"/>
      <c r="AE85" s="1"/>
      <c r="AF85" s="1"/>
      <c r="AG85" s="1"/>
      <c r="AH85" s="1"/>
      <c r="AI85" s="1"/>
    </row>
    <row r="86" spans="1:35" x14ac:dyDescent="0.25"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x14ac:dyDescent="0.25"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5" x14ac:dyDescent="0.25"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x14ac:dyDescent="0.25"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x14ac:dyDescent="0.25"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x14ac:dyDescent="0.25"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x14ac:dyDescent="0.25"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x14ac:dyDescent="0.25"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x14ac:dyDescent="0.25"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x14ac:dyDescent="0.25"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x14ac:dyDescent="0.25"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2:35" x14ac:dyDescent="0.25"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2:35" x14ac:dyDescent="0.25"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2:35" x14ac:dyDescent="0.25"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2:35" x14ac:dyDescent="0.25"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2:35" x14ac:dyDescent="0.25"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2:35" x14ac:dyDescent="0.25"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2:35" x14ac:dyDescent="0.25"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2:35" x14ac:dyDescent="0.25"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2:35" x14ac:dyDescent="0.25"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2:35" x14ac:dyDescent="0.25"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2:35" x14ac:dyDescent="0.25"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2:35" x14ac:dyDescent="0.25"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2:35" x14ac:dyDescent="0.25"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2:35" x14ac:dyDescent="0.25"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2:35" x14ac:dyDescent="0.25"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2:35" x14ac:dyDescent="0.25"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x14ac:dyDescent="0.25"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x14ac:dyDescent="0.25"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x14ac:dyDescent="0.25"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x14ac:dyDescent="0.25"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x14ac:dyDescent="0.25"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x14ac:dyDescent="0.25"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x14ac:dyDescent="0.25"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x14ac:dyDescent="0.25"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x14ac:dyDescent="0.25"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x14ac:dyDescent="0.25"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x14ac:dyDescent="0.25"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x14ac:dyDescent="0.25"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x14ac:dyDescent="0.25"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x14ac:dyDescent="0.25"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x14ac:dyDescent="0.25"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x14ac:dyDescent="0.25"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x14ac:dyDescent="0.25"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x14ac:dyDescent="0.25"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x14ac:dyDescent="0.25"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x14ac:dyDescent="0.25"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x14ac:dyDescent="0.25"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x14ac:dyDescent="0.25"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x14ac:dyDescent="0.25"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x14ac:dyDescent="0.25"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x14ac:dyDescent="0.25"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x14ac:dyDescent="0.25"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x14ac:dyDescent="0.25"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x14ac:dyDescent="0.25"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x14ac:dyDescent="0.25"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x14ac:dyDescent="0.25"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x14ac:dyDescent="0.25"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x14ac:dyDescent="0.25"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x14ac:dyDescent="0.25"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x14ac:dyDescent="0.25"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x14ac:dyDescent="0.25"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x14ac:dyDescent="0.25"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x14ac:dyDescent="0.25"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x14ac:dyDescent="0.25"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x14ac:dyDescent="0.25"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x14ac:dyDescent="0.25"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x14ac:dyDescent="0.25"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x14ac:dyDescent="0.25"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x14ac:dyDescent="0.25"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x14ac:dyDescent="0.25"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x14ac:dyDescent="0.25"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x14ac:dyDescent="0.25"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x14ac:dyDescent="0.25"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x14ac:dyDescent="0.25"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x14ac:dyDescent="0.25"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x14ac:dyDescent="0.25"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x14ac:dyDescent="0.25"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x14ac:dyDescent="0.25"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x14ac:dyDescent="0.25"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x14ac:dyDescent="0.25"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x14ac:dyDescent="0.25"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x14ac:dyDescent="0.25"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x14ac:dyDescent="0.25"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x14ac:dyDescent="0.25"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x14ac:dyDescent="0.25"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x14ac:dyDescent="0.25"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x14ac:dyDescent="0.25"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x14ac:dyDescent="0.25"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x14ac:dyDescent="0.25"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x14ac:dyDescent="0.25"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x14ac:dyDescent="0.25"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x14ac:dyDescent="0.25"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x14ac:dyDescent="0.25"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x14ac:dyDescent="0.25"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x14ac:dyDescent="0.25"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x14ac:dyDescent="0.25"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x14ac:dyDescent="0.25"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x14ac:dyDescent="0.25"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x14ac:dyDescent="0.25"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x14ac:dyDescent="0.25"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x14ac:dyDescent="0.25"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x14ac:dyDescent="0.25"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x14ac:dyDescent="0.25"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x14ac:dyDescent="0.25"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x14ac:dyDescent="0.25"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x14ac:dyDescent="0.25"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x14ac:dyDescent="0.25"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x14ac:dyDescent="0.25"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x14ac:dyDescent="0.25"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x14ac:dyDescent="0.25"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x14ac:dyDescent="0.25"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x14ac:dyDescent="0.25"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x14ac:dyDescent="0.25"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x14ac:dyDescent="0.25"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x14ac:dyDescent="0.25"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x14ac:dyDescent="0.25"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x14ac:dyDescent="0.25"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x14ac:dyDescent="0.25"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x14ac:dyDescent="0.25"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x14ac:dyDescent="0.25"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x14ac:dyDescent="0.25"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x14ac:dyDescent="0.25"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x14ac:dyDescent="0.25"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x14ac:dyDescent="0.25"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x14ac:dyDescent="0.25"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x14ac:dyDescent="0.25"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x14ac:dyDescent="0.25"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x14ac:dyDescent="0.25"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x14ac:dyDescent="0.25"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x14ac:dyDescent="0.25"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x14ac:dyDescent="0.25"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x14ac:dyDescent="0.25"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x14ac:dyDescent="0.25"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x14ac:dyDescent="0.25"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x14ac:dyDescent="0.25"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x14ac:dyDescent="0.25"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x14ac:dyDescent="0.25"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x14ac:dyDescent="0.25"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x14ac:dyDescent="0.25"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x14ac:dyDescent="0.25"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x14ac:dyDescent="0.25"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x14ac:dyDescent="0.25"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x14ac:dyDescent="0.25"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x14ac:dyDescent="0.25"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x14ac:dyDescent="0.25"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x14ac:dyDescent="0.25"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x14ac:dyDescent="0.25"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x14ac:dyDescent="0.25"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x14ac:dyDescent="0.25"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x14ac:dyDescent="0.25"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x14ac:dyDescent="0.25"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x14ac:dyDescent="0.25"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x14ac:dyDescent="0.25"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x14ac:dyDescent="0.25"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x14ac:dyDescent="0.25"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x14ac:dyDescent="0.25"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x14ac:dyDescent="0.25"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x14ac:dyDescent="0.25"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x14ac:dyDescent="0.25"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x14ac:dyDescent="0.25"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x14ac:dyDescent="0.25"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x14ac:dyDescent="0.25"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x14ac:dyDescent="0.25"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x14ac:dyDescent="0.25"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x14ac:dyDescent="0.25"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x14ac:dyDescent="0.25"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x14ac:dyDescent="0.25"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x14ac:dyDescent="0.25"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x14ac:dyDescent="0.25"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x14ac:dyDescent="0.25"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x14ac:dyDescent="0.25"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x14ac:dyDescent="0.25"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x14ac:dyDescent="0.25"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x14ac:dyDescent="0.25"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x14ac:dyDescent="0.25"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x14ac:dyDescent="0.25"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x14ac:dyDescent="0.25"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x14ac:dyDescent="0.25"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x14ac:dyDescent="0.25"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x14ac:dyDescent="0.25"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x14ac:dyDescent="0.25"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x14ac:dyDescent="0.25"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x14ac:dyDescent="0.25"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x14ac:dyDescent="0.25"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x14ac:dyDescent="0.25"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x14ac:dyDescent="0.25"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x14ac:dyDescent="0.25"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x14ac:dyDescent="0.25"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x14ac:dyDescent="0.25"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x14ac:dyDescent="0.25"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x14ac:dyDescent="0.25"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x14ac:dyDescent="0.25"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x14ac:dyDescent="0.25"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x14ac:dyDescent="0.25"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x14ac:dyDescent="0.25"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x14ac:dyDescent="0.25"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x14ac:dyDescent="0.25"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x14ac:dyDescent="0.25"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x14ac:dyDescent="0.25"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x14ac:dyDescent="0.25"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x14ac:dyDescent="0.25"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x14ac:dyDescent="0.25"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x14ac:dyDescent="0.25"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x14ac:dyDescent="0.25"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x14ac:dyDescent="0.25"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x14ac:dyDescent="0.25"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x14ac:dyDescent="0.25"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x14ac:dyDescent="0.25"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x14ac:dyDescent="0.25"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x14ac:dyDescent="0.25"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x14ac:dyDescent="0.25"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x14ac:dyDescent="0.25"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x14ac:dyDescent="0.25"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x14ac:dyDescent="0.25"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x14ac:dyDescent="0.25"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x14ac:dyDescent="0.25"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x14ac:dyDescent="0.25"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x14ac:dyDescent="0.25"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x14ac:dyDescent="0.25"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x14ac:dyDescent="0.25"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x14ac:dyDescent="0.25"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x14ac:dyDescent="0.25"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x14ac:dyDescent="0.25"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x14ac:dyDescent="0.25"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x14ac:dyDescent="0.25"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x14ac:dyDescent="0.25"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x14ac:dyDescent="0.25"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x14ac:dyDescent="0.25"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x14ac:dyDescent="0.25"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x14ac:dyDescent="0.25"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x14ac:dyDescent="0.25"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x14ac:dyDescent="0.25"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x14ac:dyDescent="0.25"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x14ac:dyDescent="0.25"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x14ac:dyDescent="0.25"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x14ac:dyDescent="0.25"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x14ac:dyDescent="0.25"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x14ac:dyDescent="0.25"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x14ac:dyDescent="0.25"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x14ac:dyDescent="0.25"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x14ac:dyDescent="0.25"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x14ac:dyDescent="0.25"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x14ac:dyDescent="0.25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x14ac:dyDescent="0.25"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x14ac:dyDescent="0.25"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x14ac:dyDescent="0.25"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x14ac:dyDescent="0.25"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x14ac:dyDescent="0.25"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x14ac:dyDescent="0.25"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x14ac:dyDescent="0.25"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x14ac:dyDescent="0.25"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x14ac:dyDescent="0.25"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x14ac:dyDescent="0.25"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x14ac:dyDescent="0.25"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x14ac:dyDescent="0.25"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x14ac:dyDescent="0.25"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x14ac:dyDescent="0.25"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x14ac:dyDescent="0.25"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x14ac:dyDescent="0.25"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x14ac:dyDescent="0.25"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x14ac:dyDescent="0.25"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x14ac:dyDescent="0.25"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x14ac:dyDescent="0.25"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x14ac:dyDescent="0.25"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x14ac:dyDescent="0.25"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x14ac:dyDescent="0.25"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x14ac:dyDescent="0.25"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x14ac:dyDescent="0.25"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x14ac:dyDescent="0.25"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x14ac:dyDescent="0.25"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x14ac:dyDescent="0.25"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x14ac:dyDescent="0.25"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x14ac:dyDescent="0.25"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x14ac:dyDescent="0.25"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x14ac:dyDescent="0.25"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x14ac:dyDescent="0.25"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x14ac:dyDescent="0.25"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x14ac:dyDescent="0.25"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x14ac:dyDescent="0.25"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x14ac:dyDescent="0.25"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x14ac:dyDescent="0.25"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x14ac:dyDescent="0.25"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x14ac:dyDescent="0.25"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x14ac:dyDescent="0.25"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x14ac:dyDescent="0.25"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x14ac:dyDescent="0.25"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x14ac:dyDescent="0.25"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x14ac:dyDescent="0.25"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x14ac:dyDescent="0.25"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x14ac:dyDescent="0.25"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x14ac:dyDescent="0.25"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x14ac:dyDescent="0.25"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x14ac:dyDescent="0.25"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x14ac:dyDescent="0.25"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x14ac:dyDescent="0.25"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x14ac:dyDescent="0.25"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x14ac:dyDescent="0.25"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x14ac:dyDescent="0.25"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x14ac:dyDescent="0.25"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x14ac:dyDescent="0.25"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x14ac:dyDescent="0.25"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x14ac:dyDescent="0.25"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x14ac:dyDescent="0.25"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x14ac:dyDescent="0.25"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x14ac:dyDescent="0.25"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x14ac:dyDescent="0.25"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x14ac:dyDescent="0.25"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x14ac:dyDescent="0.25"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x14ac:dyDescent="0.25"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x14ac:dyDescent="0.25"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x14ac:dyDescent="0.25"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x14ac:dyDescent="0.25"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x14ac:dyDescent="0.25"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x14ac:dyDescent="0.25"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x14ac:dyDescent="0.25"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x14ac:dyDescent="0.25"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x14ac:dyDescent="0.25"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x14ac:dyDescent="0.25"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x14ac:dyDescent="0.25"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x14ac:dyDescent="0.25"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x14ac:dyDescent="0.25"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x14ac:dyDescent="0.25"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x14ac:dyDescent="0.25"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x14ac:dyDescent="0.25"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x14ac:dyDescent="0.25"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x14ac:dyDescent="0.25"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x14ac:dyDescent="0.25"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x14ac:dyDescent="0.25"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x14ac:dyDescent="0.25"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x14ac:dyDescent="0.25"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x14ac:dyDescent="0.25"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x14ac:dyDescent="0.25"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x14ac:dyDescent="0.25"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x14ac:dyDescent="0.25"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x14ac:dyDescent="0.25"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x14ac:dyDescent="0.25"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x14ac:dyDescent="0.25"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x14ac:dyDescent="0.25"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x14ac:dyDescent="0.25"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x14ac:dyDescent="0.25"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x14ac:dyDescent="0.25"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x14ac:dyDescent="0.25"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x14ac:dyDescent="0.25"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x14ac:dyDescent="0.25"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x14ac:dyDescent="0.25"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x14ac:dyDescent="0.25"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x14ac:dyDescent="0.25"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x14ac:dyDescent="0.25"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x14ac:dyDescent="0.25"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x14ac:dyDescent="0.25"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x14ac:dyDescent="0.25"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x14ac:dyDescent="0.25"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x14ac:dyDescent="0.25"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x14ac:dyDescent="0.25"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x14ac:dyDescent="0.25"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x14ac:dyDescent="0.25"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x14ac:dyDescent="0.25"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x14ac:dyDescent="0.25"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x14ac:dyDescent="0.25"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x14ac:dyDescent="0.25"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x14ac:dyDescent="0.25"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x14ac:dyDescent="0.25"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x14ac:dyDescent="0.25"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x14ac:dyDescent="0.25"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x14ac:dyDescent="0.25"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x14ac:dyDescent="0.25"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x14ac:dyDescent="0.25"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x14ac:dyDescent="0.25"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x14ac:dyDescent="0.25"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x14ac:dyDescent="0.25"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x14ac:dyDescent="0.25"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x14ac:dyDescent="0.25"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x14ac:dyDescent="0.25"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x14ac:dyDescent="0.25"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x14ac:dyDescent="0.25"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x14ac:dyDescent="0.25"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x14ac:dyDescent="0.25"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x14ac:dyDescent="0.25"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x14ac:dyDescent="0.25"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x14ac:dyDescent="0.25"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x14ac:dyDescent="0.25"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x14ac:dyDescent="0.25"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x14ac:dyDescent="0.25"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x14ac:dyDescent="0.25"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x14ac:dyDescent="0.25"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x14ac:dyDescent="0.25"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x14ac:dyDescent="0.25"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x14ac:dyDescent="0.25"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x14ac:dyDescent="0.25"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x14ac:dyDescent="0.25"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x14ac:dyDescent="0.25"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x14ac:dyDescent="0.25"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x14ac:dyDescent="0.25"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x14ac:dyDescent="0.25"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x14ac:dyDescent="0.25"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x14ac:dyDescent="0.25"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x14ac:dyDescent="0.25"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x14ac:dyDescent="0.25"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x14ac:dyDescent="0.25"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x14ac:dyDescent="0.25"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x14ac:dyDescent="0.25"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x14ac:dyDescent="0.25"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x14ac:dyDescent="0.25"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x14ac:dyDescent="0.25"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x14ac:dyDescent="0.25"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x14ac:dyDescent="0.25"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x14ac:dyDescent="0.25"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x14ac:dyDescent="0.25"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x14ac:dyDescent="0.25"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x14ac:dyDescent="0.25"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x14ac:dyDescent="0.25"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x14ac:dyDescent="0.25"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x14ac:dyDescent="0.25"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x14ac:dyDescent="0.25"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x14ac:dyDescent="0.25"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x14ac:dyDescent="0.25"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x14ac:dyDescent="0.25"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x14ac:dyDescent="0.25"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x14ac:dyDescent="0.25"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x14ac:dyDescent="0.25"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x14ac:dyDescent="0.25"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x14ac:dyDescent="0.25"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x14ac:dyDescent="0.25"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x14ac:dyDescent="0.25"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x14ac:dyDescent="0.25"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x14ac:dyDescent="0.25"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x14ac:dyDescent="0.25"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x14ac:dyDescent="0.25"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x14ac:dyDescent="0.25"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x14ac:dyDescent="0.25"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x14ac:dyDescent="0.25"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x14ac:dyDescent="0.25"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x14ac:dyDescent="0.25"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x14ac:dyDescent="0.25"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x14ac:dyDescent="0.25"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x14ac:dyDescent="0.25"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x14ac:dyDescent="0.25"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x14ac:dyDescent="0.25"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x14ac:dyDescent="0.25"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x14ac:dyDescent="0.25"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x14ac:dyDescent="0.25"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x14ac:dyDescent="0.25"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x14ac:dyDescent="0.25"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x14ac:dyDescent="0.25"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x14ac:dyDescent="0.25"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x14ac:dyDescent="0.25"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x14ac:dyDescent="0.25"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x14ac:dyDescent="0.25"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x14ac:dyDescent="0.25"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x14ac:dyDescent="0.25"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x14ac:dyDescent="0.25"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x14ac:dyDescent="0.25"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x14ac:dyDescent="0.25"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x14ac:dyDescent="0.25"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x14ac:dyDescent="0.25"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x14ac:dyDescent="0.25"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x14ac:dyDescent="0.25"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x14ac:dyDescent="0.25"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x14ac:dyDescent="0.25"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x14ac:dyDescent="0.25"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x14ac:dyDescent="0.25"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x14ac:dyDescent="0.25"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x14ac:dyDescent="0.25"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x14ac:dyDescent="0.25"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x14ac:dyDescent="0.25"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x14ac:dyDescent="0.25"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x14ac:dyDescent="0.25"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x14ac:dyDescent="0.25"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x14ac:dyDescent="0.25"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x14ac:dyDescent="0.25"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x14ac:dyDescent="0.25"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x14ac:dyDescent="0.25"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x14ac:dyDescent="0.25"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x14ac:dyDescent="0.25"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x14ac:dyDescent="0.25"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x14ac:dyDescent="0.25"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x14ac:dyDescent="0.25"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x14ac:dyDescent="0.25"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x14ac:dyDescent="0.25"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x14ac:dyDescent="0.25"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x14ac:dyDescent="0.25"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x14ac:dyDescent="0.25"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x14ac:dyDescent="0.25"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x14ac:dyDescent="0.25"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x14ac:dyDescent="0.25"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x14ac:dyDescent="0.25"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x14ac:dyDescent="0.25"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x14ac:dyDescent="0.25"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x14ac:dyDescent="0.25"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x14ac:dyDescent="0.25"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x14ac:dyDescent="0.25"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x14ac:dyDescent="0.25"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x14ac:dyDescent="0.25"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x14ac:dyDescent="0.25"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x14ac:dyDescent="0.25"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x14ac:dyDescent="0.25"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x14ac:dyDescent="0.25"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x14ac:dyDescent="0.25"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x14ac:dyDescent="0.25"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x14ac:dyDescent="0.25"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x14ac:dyDescent="0.25"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x14ac:dyDescent="0.25"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x14ac:dyDescent="0.25"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x14ac:dyDescent="0.25"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x14ac:dyDescent="0.25"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x14ac:dyDescent="0.25"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x14ac:dyDescent="0.25"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x14ac:dyDescent="0.25"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x14ac:dyDescent="0.25"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x14ac:dyDescent="0.25"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x14ac:dyDescent="0.25"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x14ac:dyDescent="0.25"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x14ac:dyDescent="0.25"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x14ac:dyDescent="0.25"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x14ac:dyDescent="0.25"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x14ac:dyDescent="0.25"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x14ac:dyDescent="0.25"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x14ac:dyDescent="0.25"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x14ac:dyDescent="0.25"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x14ac:dyDescent="0.25"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x14ac:dyDescent="0.25"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x14ac:dyDescent="0.25"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x14ac:dyDescent="0.25"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x14ac:dyDescent="0.25"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x14ac:dyDescent="0.25"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x14ac:dyDescent="0.25"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x14ac:dyDescent="0.25"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x14ac:dyDescent="0.25"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x14ac:dyDescent="0.25"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x14ac:dyDescent="0.25"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x14ac:dyDescent="0.25"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x14ac:dyDescent="0.25"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x14ac:dyDescent="0.25"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x14ac:dyDescent="0.25"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x14ac:dyDescent="0.25"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x14ac:dyDescent="0.25"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x14ac:dyDescent="0.25"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x14ac:dyDescent="0.25"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x14ac:dyDescent="0.25"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x14ac:dyDescent="0.25"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x14ac:dyDescent="0.25"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x14ac:dyDescent="0.25"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x14ac:dyDescent="0.25"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x14ac:dyDescent="0.25"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x14ac:dyDescent="0.25"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x14ac:dyDescent="0.25"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x14ac:dyDescent="0.25"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x14ac:dyDescent="0.25"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x14ac:dyDescent="0.25"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x14ac:dyDescent="0.25"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x14ac:dyDescent="0.25"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x14ac:dyDescent="0.25"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x14ac:dyDescent="0.25"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x14ac:dyDescent="0.25"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x14ac:dyDescent="0.25"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x14ac:dyDescent="0.25"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x14ac:dyDescent="0.25"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x14ac:dyDescent="0.25"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x14ac:dyDescent="0.25"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x14ac:dyDescent="0.25"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x14ac:dyDescent="0.25"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x14ac:dyDescent="0.25"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x14ac:dyDescent="0.25"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x14ac:dyDescent="0.25"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x14ac:dyDescent="0.25"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x14ac:dyDescent="0.25"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x14ac:dyDescent="0.25"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x14ac:dyDescent="0.25"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x14ac:dyDescent="0.25"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x14ac:dyDescent="0.25"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x14ac:dyDescent="0.25"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x14ac:dyDescent="0.25"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x14ac:dyDescent="0.25"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x14ac:dyDescent="0.25"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x14ac:dyDescent="0.25"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x14ac:dyDescent="0.25"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x14ac:dyDescent="0.25"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x14ac:dyDescent="0.25"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x14ac:dyDescent="0.25"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x14ac:dyDescent="0.25"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x14ac:dyDescent="0.25"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x14ac:dyDescent="0.25"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x14ac:dyDescent="0.25"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x14ac:dyDescent="0.25"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x14ac:dyDescent="0.25"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x14ac:dyDescent="0.25"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x14ac:dyDescent="0.25"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x14ac:dyDescent="0.25"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x14ac:dyDescent="0.25"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x14ac:dyDescent="0.25"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x14ac:dyDescent="0.25"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x14ac:dyDescent="0.25"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x14ac:dyDescent="0.25"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x14ac:dyDescent="0.25"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x14ac:dyDescent="0.25"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x14ac:dyDescent="0.25"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x14ac:dyDescent="0.25"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x14ac:dyDescent="0.25"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x14ac:dyDescent="0.25"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x14ac:dyDescent="0.25"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x14ac:dyDescent="0.25"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x14ac:dyDescent="0.25"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x14ac:dyDescent="0.25"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x14ac:dyDescent="0.25"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x14ac:dyDescent="0.25"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x14ac:dyDescent="0.25"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x14ac:dyDescent="0.25"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x14ac:dyDescent="0.25"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x14ac:dyDescent="0.25"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x14ac:dyDescent="0.25"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x14ac:dyDescent="0.25"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x14ac:dyDescent="0.25"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x14ac:dyDescent="0.25"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x14ac:dyDescent="0.25"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x14ac:dyDescent="0.25"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x14ac:dyDescent="0.25"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x14ac:dyDescent="0.25"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x14ac:dyDescent="0.25"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x14ac:dyDescent="0.25"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x14ac:dyDescent="0.25"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x14ac:dyDescent="0.25"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x14ac:dyDescent="0.25"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x14ac:dyDescent="0.25"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x14ac:dyDescent="0.25"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x14ac:dyDescent="0.25"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x14ac:dyDescent="0.25"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x14ac:dyDescent="0.25"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x14ac:dyDescent="0.25"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x14ac:dyDescent="0.25"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x14ac:dyDescent="0.25"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x14ac:dyDescent="0.25"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x14ac:dyDescent="0.25"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x14ac:dyDescent="0.25"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x14ac:dyDescent="0.25"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x14ac:dyDescent="0.25"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x14ac:dyDescent="0.25"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x14ac:dyDescent="0.25"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x14ac:dyDescent="0.25"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x14ac:dyDescent="0.25"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x14ac:dyDescent="0.25"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x14ac:dyDescent="0.25"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x14ac:dyDescent="0.25"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x14ac:dyDescent="0.25"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x14ac:dyDescent="0.25"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x14ac:dyDescent="0.25"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x14ac:dyDescent="0.25"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x14ac:dyDescent="0.25"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x14ac:dyDescent="0.25"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x14ac:dyDescent="0.25"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x14ac:dyDescent="0.25"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x14ac:dyDescent="0.25"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x14ac:dyDescent="0.25"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x14ac:dyDescent="0.25"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x14ac:dyDescent="0.25"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x14ac:dyDescent="0.25"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x14ac:dyDescent="0.25"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x14ac:dyDescent="0.25"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x14ac:dyDescent="0.25"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x14ac:dyDescent="0.25"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x14ac:dyDescent="0.25"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x14ac:dyDescent="0.25"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x14ac:dyDescent="0.25"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x14ac:dyDescent="0.25"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x14ac:dyDescent="0.25"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x14ac:dyDescent="0.25"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x14ac:dyDescent="0.25"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x14ac:dyDescent="0.25"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x14ac:dyDescent="0.25"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x14ac:dyDescent="0.25"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x14ac:dyDescent="0.25"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x14ac:dyDescent="0.25"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x14ac:dyDescent="0.25"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x14ac:dyDescent="0.25"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x14ac:dyDescent="0.25"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x14ac:dyDescent="0.25"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x14ac:dyDescent="0.25"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x14ac:dyDescent="0.25"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x14ac:dyDescent="0.25"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x14ac:dyDescent="0.25"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x14ac:dyDescent="0.25"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x14ac:dyDescent="0.25"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x14ac:dyDescent="0.25"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x14ac:dyDescent="0.25"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x14ac:dyDescent="0.25"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x14ac:dyDescent="0.25"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x14ac:dyDescent="0.25"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x14ac:dyDescent="0.25"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x14ac:dyDescent="0.25"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x14ac:dyDescent="0.25"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x14ac:dyDescent="0.25"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x14ac:dyDescent="0.25"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x14ac:dyDescent="0.25"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x14ac:dyDescent="0.25"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x14ac:dyDescent="0.25"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x14ac:dyDescent="0.25"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x14ac:dyDescent="0.25"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x14ac:dyDescent="0.25"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x14ac:dyDescent="0.25"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x14ac:dyDescent="0.25"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x14ac:dyDescent="0.25"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x14ac:dyDescent="0.25"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x14ac:dyDescent="0.25"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x14ac:dyDescent="0.25"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x14ac:dyDescent="0.25"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x14ac:dyDescent="0.25"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x14ac:dyDescent="0.25"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x14ac:dyDescent="0.25"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x14ac:dyDescent="0.25"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x14ac:dyDescent="0.25"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x14ac:dyDescent="0.25"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x14ac:dyDescent="0.25"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x14ac:dyDescent="0.25"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x14ac:dyDescent="0.25"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x14ac:dyDescent="0.25"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x14ac:dyDescent="0.25"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x14ac:dyDescent="0.25"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x14ac:dyDescent="0.25"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x14ac:dyDescent="0.25"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x14ac:dyDescent="0.25"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x14ac:dyDescent="0.25"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x14ac:dyDescent="0.25"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x14ac:dyDescent="0.25"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x14ac:dyDescent="0.25"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x14ac:dyDescent="0.25"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x14ac:dyDescent="0.25"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x14ac:dyDescent="0.25"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x14ac:dyDescent="0.25"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x14ac:dyDescent="0.25"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x14ac:dyDescent="0.25"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x14ac:dyDescent="0.25"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x14ac:dyDescent="0.25"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x14ac:dyDescent="0.25"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x14ac:dyDescent="0.25"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x14ac:dyDescent="0.25"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x14ac:dyDescent="0.25"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x14ac:dyDescent="0.25"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x14ac:dyDescent="0.25"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x14ac:dyDescent="0.25"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x14ac:dyDescent="0.25"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x14ac:dyDescent="0.25"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x14ac:dyDescent="0.25"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x14ac:dyDescent="0.25"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x14ac:dyDescent="0.25"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x14ac:dyDescent="0.25"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x14ac:dyDescent="0.25"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x14ac:dyDescent="0.25"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x14ac:dyDescent="0.25"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x14ac:dyDescent="0.25"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x14ac:dyDescent="0.25"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x14ac:dyDescent="0.25"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x14ac:dyDescent="0.25"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x14ac:dyDescent="0.25"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x14ac:dyDescent="0.25"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x14ac:dyDescent="0.25"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x14ac:dyDescent="0.25"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x14ac:dyDescent="0.25"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x14ac:dyDescent="0.25"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x14ac:dyDescent="0.25"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x14ac:dyDescent="0.25"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x14ac:dyDescent="0.25"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x14ac:dyDescent="0.25"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x14ac:dyDescent="0.25"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x14ac:dyDescent="0.25"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x14ac:dyDescent="0.25"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x14ac:dyDescent="0.25"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x14ac:dyDescent="0.25"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x14ac:dyDescent="0.25"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x14ac:dyDescent="0.25"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x14ac:dyDescent="0.25"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x14ac:dyDescent="0.25"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x14ac:dyDescent="0.25"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x14ac:dyDescent="0.25"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x14ac:dyDescent="0.25"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x14ac:dyDescent="0.25"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x14ac:dyDescent="0.25"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x14ac:dyDescent="0.25"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x14ac:dyDescent="0.25"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x14ac:dyDescent="0.25"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x14ac:dyDescent="0.25"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x14ac:dyDescent="0.25"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x14ac:dyDescent="0.25"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x14ac:dyDescent="0.25"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x14ac:dyDescent="0.25"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x14ac:dyDescent="0.25"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x14ac:dyDescent="0.25"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x14ac:dyDescent="0.25"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x14ac:dyDescent="0.25"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x14ac:dyDescent="0.25"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x14ac:dyDescent="0.25"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x14ac:dyDescent="0.25"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x14ac:dyDescent="0.25"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x14ac:dyDescent="0.25"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x14ac:dyDescent="0.25"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x14ac:dyDescent="0.25"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x14ac:dyDescent="0.25"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x14ac:dyDescent="0.25"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x14ac:dyDescent="0.25"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x14ac:dyDescent="0.25"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x14ac:dyDescent="0.25"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x14ac:dyDescent="0.25"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x14ac:dyDescent="0.25"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x14ac:dyDescent="0.25"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x14ac:dyDescent="0.25"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x14ac:dyDescent="0.25"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x14ac:dyDescent="0.25"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x14ac:dyDescent="0.25"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x14ac:dyDescent="0.25"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x14ac:dyDescent="0.25"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x14ac:dyDescent="0.25"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x14ac:dyDescent="0.25"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x14ac:dyDescent="0.25"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x14ac:dyDescent="0.25"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x14ac:dyDescent="0.25"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x14ac:dyDescent="0.25"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x14ac:dyDescent="0.25"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x14ac:dyDescent="0.25"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x14ac:dyDescent="0.25"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x14ac:dyDescent="0.25"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x14ac:dyDescent="0.25"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x14ac:dyDescent="0.25"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x14ac:dyDescent="0.25"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x14ac:dyDescent="0.25"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x14ac:dyDescent="0.25"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x14ac:dyDescent="0.25"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x14ac:dyDescent="0.25"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x14ac:dyDescent="0.25"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x14ac:dyDescent="0.25"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x14ac:dyDescent="0.25"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x14ac:dyDescent="0.25"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x14ac:dyDescent="0.25"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x14ac:dyDescent="0.25"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x14ac:dyDescent="0.25"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x14ac:dyDescent="0.25"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x14ac:dyDescent="0.25"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x14ac:dyDescent="0.25"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x14ac:dyDescent="0.25"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x14ac:dyDescent="0.25"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x14ac:dyDescent="0.25"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x14ac:dyDescent="0.25"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x14ac:dyDescent="0.25"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x14ac:dyDescent="0.25"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x14ac:dyDescent="0.25"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x14ac:dyDescent="0.25"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x14ac:dyDescent="0.25"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x14ac:dyDescent="0.25"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x14ac:dyDescent="0.25"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x14ac:dyDescent="0.25"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x14ac:dyDescent="0.25"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x14ac:dyDescent="0.25"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x14ac:dyDescent="0.25"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x14ac:dyDescent="0.25"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x14ac:dyDescent="0.25"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x14ac:dyDescent="0.25"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x14ac:dyDescent="0.25"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x14ac:dyDescent="0.25"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x14ac:dyDescent="0.25"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x14ac:dyDescent="0.25"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x14ac:dyDescent="0.25"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x14ac:dyDescent="0.25"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x14ac:dyDescent="0.25"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x14ac:dyDescent="0.25"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x14ac:dyDescent="0.25"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x14ac:dyDescent="0.25"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x14ac:dyDescent="0.25"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x14ac:dyDescent="0.25"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x14ac:dyDescent="0.25"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x14ac:dyDescent="0.25"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x14ac:dyDescent="0.25"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x14ac:dyDescent="0.25"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x14ac:dyDescent="0.25"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x14ac:dyDescent="0.25"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x14ac:dyDescent="0.25"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x14ac:dyDescent="0.25"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x14ac:dyDescent="0.25"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x14ac:dyDescent="0.25"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x14ac:dyDescent="0.25"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x14ac:dyDescent="0.25"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x14ac:dyDescent="0.25"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x14ac:dyDescent="0.25"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x14ac:dyDescent="0.25"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x14ac:dyDescent="0.25"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x14ac:dyDescent="0.25"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x14ac:dyDescent="0.25"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x14ac:dyDescent="0.25"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x14ac:dyDescent="0.25"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x14ac:dyDescent="0.25"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x14ac:dyDescent="0.25"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x14ac:dyDescent="0.25"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x14ac:dyDescent="0.25"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x14ac:dyDescent="0.25"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x14ac:dyDescent="0.25"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x14ac:dyDescent="0.25"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x14ac:dyDescent="0.25"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x14ac:dyDescent="0.25"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x14ac:dyDescent="0.25"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x14ac:dyDescent="0.25"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x14ac:dyDescent="0.25"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x14ac:dyDescent="0.25"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x14ac:dyDescent="0.25"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x14ac:dyDescent="0.25"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x14ac:dyDescent="0.25"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x14ac:dyDescent="0.25"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x14ac:dyDescent="0.25"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x14ac:dyDescent="0.25"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x14ac:dyDescent="0.25"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</row>
    <row r="992" spans="2:35" x14ac:dyDescent="0.25"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</row>
    <row r="993" spans="2:35" x14ac:dyDescent="0.25"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</row>
    <row r="994" spans="2:35" x14ac:dyDescent="0.25"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</row>
    <row r="995" spans="2:35" x14ac:dyDescent="0.25"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</row>
    <row r="996" spans="2:35" x14ac:dyDescent="0.25"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</row>
    <row r="997" spans="2:35" x14ac:dyDescent="0.25"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</row>
    <row r="998" spans="2:35" x14ac:dyDescent="0.25"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</row>
    <row r="999" spans="2:35" x14ac:dyDescent="0.25"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</row>
    <row r="1000" spans="2:35" x14ac:dyDescent="0.25"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</row>
    <row r="1001" spans="2:35" x14ac:dyDescent="0.25"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</row>
    <row r="1002" spans="2:35" x14ac:dyDescent="0.25"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</row>
    <row r="1003" spans="2:35" x14ac:dyDescent="0.25"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</row>
    <row r="1004" spans="2:35" x14ac:dyDescent="0.25"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</row>
    <row r="1005" spans="2:35" x14ac:dyDescent="0.25"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</row>
    <row r="1006" spans="2:35" x14ac:dyDescent="0.25"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9"/>
      <c r="M1006" s="19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</row>
    <row r="1007" spans="2:35" x14ac:dyDescent="0.25"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</row>
    <row r="1008" spans="2:35" x14ac:dyDescent="0.25"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9"/>
      <c r="M1008" s="19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</row>
    <row r="1009" spans="2:35" x14ac:dyDescent="0.25"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9"/>
      <c r="M1009" s="19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</row>
    <row r="1010" spans="2:35" x14ac:dyDescent="0.25"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9"/>
      <c r="M1010" s="19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</row>
    <row r="1011" spans="2:35" x14ac:dyDescent="0.25"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  <c r="L1011" s="19"/>
      <c r="M1011" s="19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</row>
    <row r="1012" spans="2:35" x14ac:dyDescent="0.25">
      <c r="B1012" s="19"/>
      <c r="C1012" s="19"/>
      <c r="D1012" s="19"/>
      <c r="E1012" s="19"/>
      <c r="F1012" s="19"/>
      <c r="G1012" s="19"/>
      <c r="H1012" s="19"/>
      <c r="I1012" s="19"/>
      <c r="J1012" s="19"/>
      <c r="K1012" s="19"/>
      <c r="L1012" s="19"/>
      <c r="M1012" s="19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</row>
    <row r="1013" spans="2:35" x14ac:dyDescent="0.25">
      <c r="B1013" s="19"/>
      <c r="C1013" s="19"/>
      <c r="D1013" s="19"/>
      <c r="E1013" s="19"/>
      <c r="F1013" s="19"/>
      <c r="G1013" s="19"/>
      <c r="H1013" s="19"/>
      <c r="I1013" s="19"/>
      <c r="J1013" s="19"/>
      <c r="K1013" s="19"/>
      <c r="L1013" s="19"/>
      <c r="M1013" s="19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</row>
    <row r="1014" spans="2:35" x14ac:dyDescent="0.25">
      <c r="B1014" s="19"/>
      <c r="C1014" s="19"/>
      <c r="D1014" s="19"/>
      <c r="E1014" s="19"/>
      <c r="F1014" s="19"/>
      <c r="G1014" s="19"/>
      <c r="H1014" s="19"/>
      <c r="I1014" s="19"/>
      <c r="J1014" s="19"/>
      <c r="K1014" s="19"/>
      <c r="L1014" s="19"/>
      <c r="M1014" s="19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</row>
    <row r="1015" spans="2:35" x14ac:dyDescent="0.25">
      <c r="B1015" s="19"/>
      <c r="C1015" s="19"/>
      <c r="D1015" s="19"/>
      <c r="E1015" s="19"/>
      <c r="F1015" s="19"/>
      <c r="G1015" s="19"/>
      <c r="H1015" s="19"/>
      <c r="I1015" s="19"/>
      <c r="J1015" s="19"/>
      <c r="K1015" s="19"/>
      <c r="L1015" s="19"/>
      <c r="M1015" s="19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</row>
    <row r="1016" spans="2:35" x14ac:dyDescent="0.25">
      <c r="B1016" s="19"/>
      <c r="C1016" s="19"/>
      <c r="D1016" s="19"/>
      <c r="E1016" s="19"/>
      <c r="F1016" s="19"/>
      <c r="G1016" s="19"/>
      <c r="H1016" s="19"/>
      <c r="I1016" s="19"/>
      <c r="J1016" s="19"/>
      <c r="K1016" s="19"/>
      <c r="L1016" s="19"/>
      <c r="M1016" s="19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</row>
    <row r="1017" spans="2:35" x14ac:dyDescent="0.25">
      <c r="B1017" s="19"/>
      <c r="C1017" s="19"/>
      <c r="D1017" s="19"/>
      <c r="E1017" s="19"/>
      <c r="F1017" s="19"/>
      <c r="G1017" s="19"/>
      <c r="H1017" s="19"/>
      <c r="I1017" s="19"/>
      <c r="J1017" s="19"/>
      <c r="K1017" s="19"/>
      <c r="L1017" s="19"/>
      <c r="M1017" s="19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</row>
    <row r="1018" spans="2:35" x14ac:dyDescent="0.25">
      <c r="B1018" s="19"/>
      <c r="C1018" s="19"/>
      <c r="D1018" s="19"/>
      <c r="E1018" s="19"/>
      <c r="F1018" s="19"/>
      <c r="G1018" s="19"/>
      <c r="H1018" s="19"/>
      <c r="I1018" s="19"/>
      <c r="J1018" s="19"/>
      <c r="K1018" s="19"/>
      <c r="L1018" s="19"/>
      <c r="M1018" s="19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</row>
    <row r="1019" spans="2:35" x14ac:dyDescent="0.25">
      <c r="B1019" s="19"/>
      <c r="C1019" s="19"/>
      <c r="D1019" s="19"/>
      <c r="E1019" s="19"/>
      <c r="F1019" s="19"/>
      <c r="G1019" s="19"/>
      <c r="H1019" s="19"/>
      <c r="I1019" s="19"/>
      <c r="J1019" s="19"/>
      <c r="K1019" s="19"/>
      <c r="L1019" s="19"/>
      <c r="M1019" s="19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</row>
    <row r="1020" spans="2:35" x14ac:dyDescent="0.25">
      <c r="B1020" s="19"/>
      <c r="C1020" s="19"/>
      <c r="D1020" s="19"/>
      <c r="E1020" s="19"/>
      <c r="F1020" s="19"/>
      <c r="G1020" s="19"/>
      <c r="H1020" s="19"/>
      <c r="I1020" s="19"/>
      <c r="J1020" s="19"/>
      <c r="K1020" s="19"/>
      <c r="L1020" s="19"/>
      <c r="M1020" s="19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</row>
    <row r="1021" spans="2:35" x14ac:dyDescent="0.25">
      <c r="B1021" s="19"/>
      <c r="C1021" s="19"/>
      <c r="D1021" s="19"/>
      <c r="E1021" s="19"/>
      <c r="F1021" s="19"/>
      <c r="G1021" s="19"/>
      <c r="H1021" s="19"/>
      <c r="I1021" s="19"/>
      <c r="J1021" s="19"/>
      <c r="K1021" s="19"/>
      <c r="L1021" s="19"/>
      <c r="M1021" s="19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</row>
    <row r="1022" spans="2:35" x14ac:dyDescent="0.25">
      <c r="B1022" s="19"/>
      <c r="C1022" s="19"/>
      <c r="D1022" s="19"/>
      <c r="E1022" s="19"/>
      <c r="F1022" s="19"/>
      <c r="G1022" s="19"/>
      <c r="H1022" s="19"/>
      <c r="I1022" s="19"/>
      <c r="J1022" s="19"/>
      <c r="K1022" s="19"/>
      <c r="L1022" s="19"/>
      <c r="M1022" s="19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</row>
    <row r="1023" spans="2:35" x14ac:dyDescent="0.25">
      <c r="B1023" s="19"/>
      <c r="C1023" s="19"/>
      <c r="D1023" s="19"/>
      <c r="E1023" s="19"/>
      <c r="F1023" s="19"/>
      <c r="G1023" s="19"/>
      <c r="H1023" s="19"/>
      <c r="I1023" s="19"/>
      <c r="J1023" s="19"/>
      <c r="K1023" s="19"/>
      <c r="L1023" s="19"/>
      <c r="M1023" s="19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</row>
    <row r="1024" spans="2:35" x14ac:dyDescent="0.25">
      <c r="B1024" s="19"/>
      <c r="C1024" s="19"/>
      <c r="D1024" s="19"/>
      <c r="E1024" s="19"/>
      <c r="F1024" s="19"/>
      <c r="G1024" s="19"/>
      <c r="H1024" s="19"/>
      <c r="I1024" s="19"/>
      <c r="J1024" s="19"/>
      <c r="K1024" s="19"/>
      <c r="L1024" s="19"/>
      <c r="M1024" s="19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</row>
    <row r="1025" spans="2:35" x14ac:dyDescent="0.25">
      <c r="B1025" s="19"/>
      <c r="C1025" s="19"/>
      <c r="D1025" s="19"/>
      <c r="E1025" s="19"/>
      <c r="F1025" s="19"/>
      <c r="G1025" s="19"/>
      <c r="H1025" s="19"/>
      <c r="I1025" s="19"/>
      <c r="J1025" s="19"/>
      <c r="K1025" s="19"/>
      <c r="L1025" s="19"/>
      <c r="M1025" s="19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</row>
    <row r="1026" spans="2:35" x14ac:dyDescent="0.25">
      <c r="B1026" s="19"/>
      <c r="C1026" s="19"/>
      <c r="D1026" s="19"/>
      <c r="E1026" s="19"/>
      <c r="F1026" s="19"/>
      <c r="G1026" s="19"/>
      <c r="H1026" s="19"/>
      <c r="I1026" s="19"/>
      <c r="J1026" s="19"/>
      <c r="K1026" s="19"/>
      <c r="L1026" s="19"/>
      <c r="M1026" s="19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</row>
    <row r="1027" spans="2:35" x14ac:dyDescent="0.25">
      <c r="B1027" s="19"/>
      <c r="C1027" s="19"/>
      <c r="D1027" s="19"/>
      <c r="E1027" s="19"/>
      <c r="F1027" s="19"/>
      <c r="G1027" s="19"/>
      <c r="H1027" s="19"/>
      <c r="I1027" s="19"/>
      <c r="J1027" s="19"/>
      <c r="K1027" s="19"/>
      <c r="L1027" s="19"/>
      <c r="M1027" s="19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</row>
    <row r="1028" spans="2:35" x14ac:dyDescent="0.25">
      <c r="B1028" s="19"/>
      <c r="C1028" s="19"/>
      <c r="D1028" s="19"/>
      <c r="E1028" s="19"/>
      <c r="F1028" s="19"/>
      <c r="G1028" s="19"/>
      <c r="H1028" s="19"/>
      <c r="I1028" s="19"/>
      <c r="J1028" s="19"/>
      <c r="K1028" s="19"/>
      <c r="L1028" s="19"/>
      <c r="M1028" s="19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</row>
    <row r="1029" spans="2:35" x14ac:dyDescent="0.25">
      <c r="B1029" s="19"/>
      <c r="C1029" s="19"/>
      <c r="D1029" s="19"/>
      <c r="E1029" s="19"/>
      <c r="F1029" s="19"/>
      <c r="G1029" s="19"/>
      <c r="H1029" s="19"/>
      <c r="I1029" s="19"/>
      <c r="J1029" s="19"/>
      <c r="K1029" s="19"/>
      <c r="L1029" s="19"/>
      <c r="M1029" s="19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</row>
    <row r="1030" spans="2:35" x14ac:dyDescent="0.25">
      <c r="B1030" s="19"/>
      <c r="C1030" s="19"/>
      <c r="D1030" s="19"/>
      <c r="E1030" s="19"/>
      <c r="F1030" s="19"/>
      <c r="G1030" s="19"/>
      <c r="H1030" s="19"/>
      <c r="I1030" s="19"/>
      <c r="J1030" s="19"/>
      <c r="K1030" s="19"/>
      <c r="L1030" s="19"/>
      <c r="M1030" s="19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</row>
    <row r="1031" spans="2:35" x14ac:dyDescent="0.25">
      <c r="B1031" s="19"/>
      <c r="C1031" s="19"/>
      <c r="D1031" s="19"/>
      <c r="E1031" s="19"/>
      <c r="F1031" s="19"/>
      <c r="G1031" s="19"/>
      <c r="H1031" s="19"/>
      <c r="I1031" s="19"/>
      <c r="J1031" s="19"/>
      <c r="K1031" s="19"/>
      <c r="L1031" s="19"/>
      <c r="M1031" s="19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</row>
    <row r="1032" spans="2:35" x14ac:dyDescent="0.25">
      <c r="B1032" s="19"/>
      <c r="C1032" s="19"/>
      <c r="D1032" s="19"/>
      <c r="E1032" s="19"/>
      <c r="F1032" s="19"/>
      <c r="G1032" s="19"/>
      <c r="H1032" s="19"/>
      <c r="I1032" s="19"/>
      <c r="J1032" s="19"/>
      <c r="K1032" s="19"/>
      <c r="L1032" s="19"/>
      <c r="M1032" s="19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</row>
    <row r="1033" spans="2:35" x14ac:dyDescent="0.25">
      <c r="B1033" s="19"/>
      <c r="C1033" s="19"/>
      <c r="D1033" s="19"/>
      <c r="E1033" s="19"/>
      <c r="F1033" s="19"/>
      <c r="G1033" s="19"/>
      <c r="H1033" s="19"/>
      <c r="I1033" s="19"/>
      <c r="J1033" s="19"/>
      <c r="K1033" s="19"/>
      <c r="L1033" s="19"/>
      <c r="M1033" s="19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</row>
    <row r="1034" spans="2:35" x14ac:dyDescent="0.25">
      <c r="B1034" s="19"/>
      <c r="C1034" s="19"/>
      <c r="D1034" s="19"/>
      <c r="E1034" s="19"/>
      <c r="F1034" s="19"/>
      <c r="G1034" s="19"/>
      <c r="H1034" s="19"/>
      <c r="I1034" s="19"/>
      <c r="J1034" s="19"/>
      <c r="K1034" s="19"/>
      <c r="L1034" s="19"/>
      <c r="M1034" s="19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</row>
    <row r="1035" spans="2:35" x14ac:dyDescent="0.25">
      <c r="B1035" s="19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</row>
    <row r="1036" spans="2:35" x14ac:dyDescent="0.25">
      <c r="B1036" s="19"/>
      <c r="C1036" s="19"/>
      <c r="D1036" s="19"/>
      <c r="E1036" s="19"/>
      <c r="F1036" s="19"/>
      <c r="G1036" s="19"/>
      <c r="H1036" s="19"/>
      <c r="I1036" s="19"/>
      <c r="J1036" s="19"/>
      <c r="K1036" s="19"/>
      <c r="L1036" s="19"/>
      <c r="M1036" s="19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</row>
    <row r="1037" spans="2:35" x14ac:dyDescent="0.25">
      <c r="B1037" s="19"/>
      <c r="C1037" s="19"/>
      <c r="D1037" s="19"/>
      <c r="E1037" s="19"/>
      <c r="F1037" s="19"/>
      <c r="G1037" s="19"/>
      <c r="H1037" s="19"/>
      <c r="I1037" s="19"/>
      <c r="J1037" s="19"/>
      <c r="K1037" s="19"/>
      <c r="L1037" s="19"/>
      <c r="M1037" s="19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</row>
    <row r="1038" spans="2:35" x14ac:dyDescent="0.25">
      <c r="B1038" s="19"/>
      <c r="C1038" s="19"/>
      <c r="D1038" s="19"/>
      <c r="E1038" s="19"/>
      <c r="F1038" s="19"/>
      <c r="G1038" s="19"/>
      <c r="H1038" s="19"/>
      <c r="I1038" s="19"/>
      <c r="J1038" s="19"/>
      <c r="K1038" s="19"/>
      <c r="L1038" s="19"/>
      <c r="M1038" s="19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</row>
    <row r="1039" spans="2:35" x14ac:dyDescent="0.25">
      <c r="B1039" s="19"/>
      <c r="C1039" s="19"/>
      <c r="D1039" s="19"/>
      <c r="E1039" s="19"/>
      <c r="F1039" s="19"/>
      <c r="G1039" s="19"/>
      <c r="H1039" s="19"/>
      <c r="I1039" s="19"/>
      <c r="J1039" s="19"/>
      <c r="K1039" s="19"/>
      <c r="L1039" s="19"/>
      <c r="M1039" s="19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</row>
    <row r="1040" spans="2:35" x14ac:dyDescent="0.25">
      <c r="B1040" s="19"/>
      <c r="C1040" s="19"/>
      <c r="D1040" s="19"/>
      <c r="E1040" s="19"/>
      <c r="F1040" s="19"/>
      <c r="G1040" s="19"/>
      <c r="H1040" s="19"/>
      <c r="I1040" s="19"/>
      <c r="J1040" s="19"/>
      <c r="K1040" s="19"/>
      <c r="L1040" s="19"/>
      <c r="M1040" s="19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</row>
    <row r="1041" spans="2:35" x14ac:dyDescent="0.25">
      <c r="B1041" s="19"/>
      <c r="C1041" s="19"/>
      <c r="D1041" s="19"/>
      <c r="E1041" s="19"/>
      <c r="F1041" s="19"/>
      <c r="G1041" s="19"/>
      <c r="H1041" s="19"/>
      <c r="I1041" s="19"/>
      <c r="J1041" s="19"/>
      <c r="K1041" s="19"/>
      <c r="L1041" s="19"/>
      <c r="M1041" s="19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</row>
    <row r="1042" spans="2:35" x14ac:dyDescent="0.25">
      <c r="B1042" s="19"/>
      <c r="C1042" s="19"/>
      <c r="D1042" s="19"/>
      <c r="E1042" s="19"/>
      <c r="F1042" s="19"/>
      <c r="G1042" s="19"/>
      <c r="H1042" s="19"/>
      <c r="I1042" s="19"/>
      <c r="J1042" s="19"/>
      <c r="K1042" s="19"/>
      <c r="L1042" s="19"/>
      <c r="M1042" s="19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</row>
    <row r="1043" spans="2:35" x14ac:dyDescent="0.25">
      <c r="B1043" s="19"/>
      <c r="C1043" s="19"/>
      <c r="D1043" s="19"/>
      <c r="E1043" s="19"/>
      <c r="F1043" s="19"/>
      <c r="G1043" s="19"/>
      <c r="H1043" s="19"/>
      <c r="I1043" s="19"/>
      <c r="J1043" s="19"/>
      <c r="K1043" s="19"/>
      <c r="L1043" s="19"/>
      <c r="M1043" s="19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</row>
    <row r="1044" spans="2:35" x14ac:dyDescent="0.25">
      <c r="B1044" s="19"/>
      <c r="C1044" s="19"/>
      <c r="D1044" s="19"/>
      <c r="E1044" s="19"/>
      <c r="F1044" s="19"/>
      <c r="G1044" s="19"/>
      <c r="H1044" s="19"/>
      <c r="I1044" s="19"/>
      <c r="J1044" s="19"/>
      <c r="K1044" s="19"/>
      <c r="L1044" s="19"/>
      <c r="M1044" s="19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</row>
    <row r="1045" spans="2:35" x14ac:dyDescent="0.25">
      <c r="B1045" s="19"/>
      <c r="C1045" s="19"/>
      <c r="D1045" s="19"/>
      <c r="E1045" s="19"/>
      <c r="F1045" s="19"/>
      <c r="G1045" s="19"/>
      <c r="H1045" s="19"/>
      <c r="I1045" s="19"/>
      <c r="J1045" s="19"/>
      <c r="K1045" s="19"/>
      <c r="L1045" s="19"/>
      <c r="M1045" s="19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</row>
    <row r="1046" spans="2:35" x14ac:dyDescent="0.25">
      <c r="B1046" s="19"/>
      <c r="C1046" s="19"/>
      <c r="D1046" s="19"/>
      <c r="E1046" s="19"/>
      <c r="F1046" s="19"/>
      <c r="G1046" s="19"/>
      <c r="H1046" s="19"/>
      <c r="I1046" s="19"/>
      <c r="J1046" s="19"/>
      <c r="K1046" s="19"/>
      <c r="L1046" s="19"/>
      <c r="M1046" s="19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</row>
    <row r="1047" spans="2:35" x14ac:dyDescent="0.25">
      <c r="B1047" s="19"/>
      <c r="C1047" s="19"/>
      <c r="D1047" s="19"/>
      <c r="E1047" s="19"/>
      <c r="F1047" s="19"/>
      <c r="G1047" s="19"/>
      <c r="H1047" s="19"/>
      <c r="I1047" s="19"/>
      <c r="J1047" s="19"/>
      <c r="K1047" s="19"/>
      <c r="L1047" s="19"/>
      <c r="M1047" s="19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</row>
    <row r="1048" spans="2:35" x14ac:dyDescent="0.25">
      <c r="B1048" s="19"/>
      <c r="C1048" s="19"/>
      <c r="D1048" s="19"/>
      <c r="E1048" s="19"/>
      <c r="F1048" s="19"/>
      <c r="G1048" s="19"/>
      <c r="H1048" s="19"/>
      <c r="I1048" s="19"/>
      <c r="J1048" s="19"/>
      <c r="K1048" s="19"/>
      <c r="L1048" s="19"/>
      <c r="M1048" s="19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</row>
    <row r="1049" spans="2:35" x14ac:dyDescent="0.25">
      <c r="B1049" s="19"/>
      <c r="C1049" s="19"/>
      <c r="D1049" s="19"/>
      <c r="E1049" s="19"/>
      <c r="F1049" s="19"/>
      <c r="G1049" s="19"/>
      <c r="H1049" s="19"/>
      <c r="I1049" s="19"/>
      <c r="J1049" s="19"/>
      <c r="K1049" s="19"/>
      <c r="L1049" s="19"/>
      <c r="M1049" s="19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</row>
    <row r="1050" spans="2:35" x14ac:dyDescent="0.25">
      <c r="B1050" s="19"/>
      <c r="C1050" s="19"/>
      <c r="D1050" s="19"/>
      <c r="E1050" s="19"/>
      <c r="F1050" s="19"/>
      <c r="G1050" s="19"/>
      <c r="H1050" s="19"/>
      <c r="I1050" s="19"/>
      <c r="J1050" s="19"/>
      <c r="K1050" s="19"/>
      <c r="L1050" s="19"/>
      <c r="M1050" s="19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</row>
    <row r="1051" spans="2:35" x14ac:dyDescent="0.25">
      <c r="B1051" s="19"/>
      <c r="C1051" s="19"/>
      <c r="D1051" s="19"/>
      <c r="E1051" s="19"/>
      <c r="F1051" s="19"/>
      <c r="G1051" s="19"/>
      <c r="H1051" s="19"/>
      <c r="I1051" s="19"/>
      <c r="J1051" s="19"/>
      <c r="K1051" s="19"/>
      <c r="L1051" s="19"/>
      <c r="M1051" s="19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</row>
    <row r="1052" spans="2:35" x14ac:dyDescent="0.25">
      <c r="B1052" s="19"/>
      <c r="C1052" s="19"/>
      <c r="D1052" s="19"/>
      <c r="E1052" s="19"/>
      <c r="F1052" s="19"/>
      <c r="G1052" s="19"/>
      <c r="H1052" s="19"/>
      <c r="I1052" s="19"/>
      <c r="J1052" s="19"/>
      <c r="K1052" s="19"/>
      <c r="L1052" s="19"/>
      <c r="M1052" s="19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</row>
    <row r="1053" spans="2:35" x14ac:dyDescent="0.25">
      <c r="B1053" s="19"/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</row>
    <row r="1054" spans="2:35" x14ac:dyDescent="0.25">
      <c r="B1054" s="19"/>
      <c r="C1054" s="19"/>
      <c r="D1054" s="19"/>
      <c r="E1054" s="19"/>
      <c r="F1054" s="19"/>
      <c r="G1054" s="19"/>
      <c r="H1054" s="19"/>
      <c r="I1054" s="19"/>
      <c r="J1054" s="19"/>
      <c r="K1054" s="19"/>
      <c r="L1054" s="19"/>
      <c r="M1054" s="19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</row>
    <row r="1055" spans="2:35" x14ac:dyDescent="0.25">
      <c r="B1055" s="19"/>
      <c r="C1055" s="19"/>
      <c r="D1055" s="19"/>
      <c r="E1055" s="19"/>
      <c r="F1055" s="19"/>
      <c r="G1055" s="19"/>
      <c r="H1055" s="19"/>
      <c r="I1055" s="19"/>
      <c r="J1055" s="19"/>
      <c r="K1055" s="19"/>
      <c r="L1055" s="19"/>
      <c r="M1055" s="19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</row>
    <row r="1056" spans="2:35" x14ac:dyDescent="0.25">
      <c r="B1056" s="19"/>
      <c r="C1056" s="19"/>
      <c r="D1056" s="19"/>
      <c r="E1056" s="19"/>
      <c r="F1056" s="19"/>
      <c r="G1056" s="19"/>
      <c r="H1056" s="19"/>
      <c r="I1056" s="19"/>
      <c r="J1056" s="19"/>
      <c r="K1056" s="19"/>
      <c r="L1056" s="19"/>
      <c r="M1056" s="19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</row>
    <row r="1057" spans="2:35" x14ac:dyDescent="0.25">
      <c r="B1057" s="19"/>
      <c r="C1057" s="19"/>
      <c r="D1057" s="19"/>
      <c r="E1057" s="19"/>
      <c r="F1057" s="19"/>
      <c r="G1057" s="19"/>
      <c r="H1057" s="19"/>
      <c r="I1057" s="19"/>
      <c r="J1057" s="19"/>
      <c r="K1057" s="19"/>
      <c r="L1057" s="19"/>
      <c r="M1057" s="19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</row>
    <row r="1058" spans="2:35" x14ac:dyDescent="0.25">
      <c r="B1058" s="19"/>
      <c r="C1058" s="19"/>
      <c r="D1058" s="19"/>
      <c r="E1058" s="19"/>
      <c r="F1058" s="19"/>
      <c r="G1058" s="19"/>
      <c r="H1058" s="19"/>
      <c r="I1058" s="19"/>
      <c r="J1058" s="19"/>
      <c r="K1058" s="19"/>
      <c r="L1058" s="19"/>
      <c r="M1058" s="19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</row>
    <row r="1059" spans="2:35" x14ac:dyDescent="0.25">
      <c r="B1059" s="19"/>
      <c r="C1059" s="19"/>
      <c r="D1059" s="19"/>
      <c r="E1059" s="19"/>
      <c r="F1059" s="19"/>
      <c r="G1059" s="19"/>
      <c r="H1059" s="19"/>
      <c r="I1059" s="19"/>
      <c r="J1059" s="19"/>
      <c r="K1059" s="19"/>
      <c r="L1059" s="19"/>
      <c r="M1059" s="19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</row>
    <row r="1060" spans="2:35" x14ac:dyDescent="0.25">
      <c r="B1060" s="19"/>
      <c r="C1060" s="19"/>
      <c r="D1060" s="19"/>
      <c r="E1060" s="19"/>
      <c r="F1060" s="19"/>
      <c r="G1060" s="19"/>
      <c r="H1060" s="19"/>
      <c r="I1060" s="19"/>
      <c r="J1060" s="19"/>
      <c r="K1060" s="19"/>
      <c r="L1060" s="19"/>
      <c r="M1060" s="19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</row>
    <row r="1061" spans="2:35" x14ac:dyDescent="0.25">
      <c r="B1061" s="19"/>
      <c r="C1061" s="19"/>
      <c r="D1061" s="19"/>
      <c r="E1061" s="19"/>
      <c r="F1061" s="19"/>
      <c r="G1061" s="19"/>
      <c r="H1061" s="19"/>
      <c r="I1061" s="19"/>
      <c r="J1061" s="19"/>
      <c r="K1061" s="19"/>
      <c r="L1061" s="19"/>
      <c r="M1061" s="19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</row>
    <row r="1062" spans="2:35" x14ac:dyDescent="0.25">
      <c r="B1062" s="19"/>
      <c r="C1062" s="19"/>
      <c r="D1062" s="19"/>
      <c r="E1062" s="19"/>
      <c r="F1062" s="19"/>
      <c r="G1062" s="19"/>
      <c r="H1062" s="19"/>
      <c r="I1062" s="19"/>
      <c r="J1062" s="19"/>
      <c r="K1062" s="19"/>
      <c r="L1062" s="19"/>
      <c r="M1062" s="19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</row>
    <row r="1063" spans="2:35" x14ac:dyDescent="0.25">
      <c r="B1063" s="19"/>
      <c r="C1063" s="19"/>
      <c r="D1063" s="19"/>
      <c r="E1063" s="19"/>
      <c r="F1063" s="19"/>
      <c r="G1063" s="19"/>
      <c r="H1063" s="19"/>
      <c r="I1063" s="19"/>
      <c r="J1063" s="19"/>
      <c r="K1063" s="19"/>
      <c r="L1063" s="19"/>
      <c r="M1063" s="19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</row>
    <row r="1064" spans="2:35" x14ac:dyDescent="0.25">
      <c r="B1064" s="19"/>
      <c r="C1064" s="19"/>
      <c r="D1064" s="19"/>
      <c r="E1064" s="19"/>
      <c r="F1064" s="19"/>
      <c r="G1064" s="19"/>
      <c r="H1064" s="19"/>
      <c r="I1064" s="19"/>
      <c r="J1064" s="19"/>
      <c r="K1064" s="19"/>
      <c r="L1064" s="19"/>
      <c r="M1064" s="19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</row>
    <row r="1065" spans="2:35" x14ac:dyDescent="0.25">
      <c r="B1065" s="19"/>
      <c r="C1065" s="19"/>
      <c r="D1065" s="19"/>
      <c r="E1065" s="19"/>
      <c r="F1065" s="19"/>
      <c r="G1065" s="19"/>
      <c r="H1065" s="19"/>
      <c r="I1065" s="19"/>
      <c r="J1065" s="19"/>
      <c r="K1065" s="19"/>
      <c r="L1065" s="19"/>
      <c r="M1065" s="19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</row>
    <row r="1066" spans="2:35" x14ac:dyDescent="0.25">
      <c r="B1066" s="19"/>
      <c r="C1066" s="19"/>
      <c r="D1066" s="19"/>
      <c r="E1066" s="19"/>
      <c r="F1066" s="19"/>
      <c r="G1066" s="19"/>
      <c r="H1066" s="19"/>
      <c r="I1066" s="19"/>
      <c r="J1066" s="19"/>
      <c r="K1066" s="19"/>
      <c r="L1066" s="19"/>
      <c r="M1066" s="19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</row>
    <row r="1067" spans="2:35" x14ac:dyDescent="0.25">
      <c r="B1067" s="19"/>
      <c r="C1067" s="19"/>
      <c r="D1067" s="19"/>
      <c r="E1067" s="19"/>
      <c r="F1067" s="19"/>
      <c r="G1067" s="19"/>
      <c r="H1067" s="19"/>
      <c r="I1067" s="19"/>
      <c r="J1067" s="19"/>
      <c r="K1067" s="19"/>
      <c r="L1067" s="19"/>
      <c r="M1067" s="19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</row>
    <row r="1068" spans="2:35" x14ac:dyDescent="0.25">
      <c r="B1068" s="19"/>
      <c r="C1068" s="19"/>
      <c r="D1068" s="19"/>
      <c r="E1068" s="19"/>
      <c r="F1068" s="19"/>
      <c r="G1068" s="19"/>
      <c r="H1068" s="19"/>
      <c r="I1068" s="19"/>
      <c r="J1068" s="19"/>
      <c r="K1068" s="19"/>
      <c r="L1068" s="19"/>
      <c r="M1068" s="19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</row>
    <row r="1069" spans="2:35" x14ac:dyDescent="0.25">
      <c r="B1069" s="19"/>
      <c r="C1069" s="19"/>
      <c r="D1069" s="19"/>
      <c r="E1069" s="19"/>
      <c r="F1069" s="19"/>
      <c r="G1069" s="19"/>
      <c r="H1069" s="19"/>
      <c r="I1069" s="19"/>
      <c r="J1069" s="19"/>
      <c r="K1069" s="19"/>
      <c r="L1069" s="19"/>
      <c r="M1069" s="19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</row>
    <row r="1070" spans="2:35" x14ac:dyDescent="0.25">
      <c r="B1070" s="19"/>
      <c r="C1070" s="19"/>
      <c r="D1070" s="19"/>
      <c r="E1070" s="19"/>
      <c r="F1070" s="19"/>
      <c r="G1070" s="19"/>
      <c r="H1070" s="19"/>
      <c r="I1070" s="19"/>
      <c r="J1070" s="19"/>
      <c r="K1070" s="19"/>
      <c r="L1070" s="19"/>
      <c r="M1070" s="19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</row>
    <row r="1071" spans="2:35" x14ac:dyDescent="0.25">
      <c r="B1071" s="19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</row>
    <row r="1072" spans="2:35" x14ac:dyDescent="0.25">
      <c r="B1072" s="19"/>
      <c r="C1072" s="19"/>
      <c r="D1072" s="19"/>
      <c r="E1072" s="19"/>
      <c r="F1072" s="19"/>
      <c r="G1072" s="19"/>
      <c r="H1072" s="19"/>
      <c r="I1072" s="19"/>
      <c r="J1072" s="19"/>
      <c r="K1072" s="19"/>
      <c r="L1072" s="19"/>
      <c r="M1072" s="19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</row>
    <row r="1073" spans="2:35" x14ac:dyDescent="0.25">
      <c r="B1073" s="19"/>
      <c r="C1073" s="19"/>
      <c r="D1073" s="19"/>
      <c r="E1073" s="19"/>
      <c r="F1073" s="19"/>
      <c r="G1073" s="19"/>
      <c r="H1073" s="19"/>
      <c r="I1073" s="19"/>
      <c r="J1073" s="19"/>
      <c r="K1073" s="19"/>
      <c r="L1073" s="19"/>
      <c r="M1073" s="19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</row>
    <row r="1074" spans="2:35" x14ac:dyDescent="0.25">
      <c r="B1074" s="19"/>
      <c r="C1074" s="19"/>
      <c r="D1074" s="19"/>
      <c r="E1074" s="19"/>
      <c r="F1074" s="19"/>
      <c r="G1074" s="19"/>
      <c r="H1074" s="19"/>
      <c r="I1074" s="19"/>
      <c r="J1074" s="19"/>
      <c r="K1074" s="19"/>
      <c r="L1074" s="19"/>
      <c r="M1074" s="19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</row>
    <row r="1075" spans="2:35" x14ac:dyDescent="0.25">
      <c r="B1075" s="19"/>
      <c r="C1075" s="19"/>
      <c r="D1075" s="19"/>
      <c r="E1075" s="19"/>
      <c r="F1075" s="19"/>
      <c r="G1075" s="19"/>
      <c r="H1075" s="19"/>
      <c r="I1075" s="19"/>
      <c r="J1075" s="19"/>
      <c r="K1075" s="19"/>
      <c r="L1075" s="19"/>
      <c r="M1075" s="19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</row>
    <row r="1076" spans="2:35" x14ac:dyDescent="0.25">
      <c r="B1076" s="19"/>
      <c r="C1076" s="19"/>
      <c r="D1076" s="19"/>
      <c r="E1076" s="19"/>
      <c r="F1076" s="19"/>
      <c r="G1076" s="19"/>
      <c r="H1076" s="19"/>
      <c r="I1076" s="19"/>
      <c r="J1076" s="19"/>
      <c r="K1076" s="19"/>
      <c r="L1076" s="19"/>
      <c r="M1076" s="19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</row>
    <row r="1077" spans="2:35" x14ac:dyDescent="0.25">
      <c r="B1077" s="19"/>
      <c r="C1077" s="19"/>
      <c r="D1077" s="19"/>
      <c r="E1077" s="19"/>
      <c r="F1077" s="19"/>
      <c r="G1077" s="19"/>
      <c r="H1077" s="19"/>
      <c r="I1077" s="19"/>
      <c r="J1077" s="19"/>
      <c r="K1077" s="19"/>
      <c r="L1077" s="19"/>
      <c r="M1077" s="19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</row>
    <row r="1078" spans="2:35" x14ac:dyDescent="0.25">
      <c r="B1078" s="19"/>
      <c r="C1078" s="19"/>
      <c r="D1078" s="19"/>
      <c r="E1078" s="19"/>
      <c r="F1078" s="19"/>
      <c r="G1078" s="19"/>
      <c r="H1078" s="19"/>
      <c r="I1078" s="19"/>
      <c r="J1078" s="19"/>
      <c r="K1078" s="19"/>
      <c r="L1078" s="19"/>
      <c r="M1078" s="19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</row>
    <row r="1079" spans="2:35" x14ac:dyDescent="0.25">
      <c r="B1079" s="19"/>
      <c r="C1079" s="19"/>
      <c r="D1079" s="19"/>
      <c r="E1079" s="19"/>
      <c r="F1079" s="19"/>
      <c r="G1079" s="19"/>
      <c r="H1079" s="19"/>
      <c r="I1079" s="19"/>
      <c r="J1079" s="19"/>
      <c r="K1079" s="19"/>
      <c r="L1079" s="19"/>
      <c r="M1079" s="19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</row>
    <row r="1080" spans="2:35" x14ac:dyDescent="0.25">
      <c r="B1080" s="19"/>
      <c r="C1080" s="19"/>
      <c r="D1080" s="19"/>
      <c r="E1080" s="19"/>
      <c r="F1080" s="19"/>
      <c r="G1080" s="19"/>
      <c r="H1080" s="19"/>
      <c r="I1080" s="19"/>
      <c r="J1080" s="19"/>
      <c r="K1080" s="19"/>
      <c r="L1080" s="19"/>
      <c r="M1080" s="19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</row>
    <row r="1081" spans="2:35" x14ac:dyDescent="0.25">
      <c r="B1081" s="19"/>
      <c r="C1081" s="19"/>
      <c r="D1081" s="19"/>
      <c r="E1081" s="19"/>
      <c r="F1081" s="19"/>
      <c r="G1081" s="19"/>
      <c r="H1081" s="19"/>
      <c r="I1081" s="19"/>
      <c r="J1081" s="19"/>
      <c r="K1081" s="19"/>
      <c r="L1081" s="19"/>
      <c r="M1081" s="19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</row>
    <row r="1082" spans="2:35" x14ac:dyDescent="0.25">
      <c r="B1082" s="19"/>
      <c r="C1082" s="19"/>
      <c r="D1082" s="19"/>
      <c r="E1082" s="19"/>
      <c r="F1082" s="19"/>
      <c r="G1082" s="19"/>
      <c r="H1082" s="19"/>
      <c r="I1082" s="19"/>
      <c r="J1082" s="19"/>
      <c r="K1082" s="19"/>
      <c r="L1082" s="19"/>
      <c r="M1082" s="19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</row>
    <row r="1083" spans="2:35" x14ac:dyDescent="0.25">
      <c r="B1083" s="19"/>
      <c r="C1083" s="19"/>
      <c r="D1083" s="19"/>
      <c r="E1083" s="19"/>
      <c r="F1083" s="19"/>
      <c r="G1083" s="19"/>
      <c r="H1083" s="19"/>
      <c r="I1083" s="19"/>
      <c r="J1083" s="19"/>
      <c r="K1083" s="19"/>
      <c r="L1083" s="19"/>
      <c r="M1083" s="19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</row>
    <row r="1084" spans="2:35" x14ac:dyDescent="0.25">
      <c r="B1084" s="19"/>
      <c r="C1084" s="19"/>
      <c r="D1084" s="19"/>
      <c r="E1084" s="19"/>
      <c r="F1084" s="19"/>
      <c r="G1084" s="19"/>
      <c r="H1084" s="19"/>
      <c r="I1084" s="19"/>
      <c r="J1084" s="19"/>
      <c r="K1084" s="19"/>
      <c r="L1084" s="19"/>
      <c r="M1084" s="19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</row>
    <row r="1085" spans="2:35" x14ac:dyDescent="0.25">
      <c r="B1085" s="19"/>
      <c r="C1085" s="19"/>
      <c r="D1085" s="19"/>
      <c r="E1085" s="19"/>
      <c r="F1085" s="19"/>
      <c r="G1085" s="19"/>
      <c r="H1085" s="19"/>
      <c r="I1085" s="19"/>
      <c r="J1085" s="19"/>
      <c r="K1085" s="19"/>
      <c r="L1085" s="19"/>
      <c r="M1085" s="19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</row>
    <row r="1086" spans="2:35" x14ac:dyDescent="0.25">
      <c r="B1086" s="19"/>
      <c r="C1086" s="19"/>
      <c r="D1086" s="19"/>
      <c r="E1086" s="19"/>
      <c r="F1086" s="19"/>
      <c r="G1086" s="19"/>
      <c r="H1086" s="19"/>
      <c r="I1086" s="19"/>
      <c r="J1086" s="19"/>
      <c r="K1086" s="19"/>
      <c r="L1086" s="19"/>
      <c r="M1086" s="19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</row>
    <row r="1087" spans="2:35" x14ac:dyDescent="0.25">
      <c r="B1087" s="19"/>
      <c r="C1087" s="19"/>
      <c r="D1087" s="19"/>
      <c r="E1087" s="19"/>
      <c r="F1087" s="19"/>
      <c r="G1087" s="19"/>
      <c r="H1087" s="19"/>
      <c r="I1087" s="19"/>
      <c r="J1087" s="19"/>
      <c r="K1087" s="19"/>
      <c r="L1087" s="19"/>
      <c r="M1087" s="19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</row>
    <row r="1088" spans="2:35" x14ac:dyDescent="0.25">
      <c r="B1088" s="19"/>
      <c r="C1088" s="19"/>
      <c r="D1088" s="19"/>
      <c r="E1088" s="19"/>
      <c r="F1088" s="19"/>
      <c r="G1088" s="19"/>
      <c r="H1088" s="19"/>
      <c r="I1088" s="19"/>
      <c r="J1088" s="19"/>
      <c r="K1088" s="19"/>
      <c r="L1088" s="19"/>
      <c r="M1088" s="19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</row>
    <row r="1089" spans="2:35" x14ac:dyDescent="0.25">
      <c r="B1089" s="19"/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  <c r="M1089" s="19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</row>
    <row r="1090" spans="2:35" x14ac:dyDescent="0.25">
      <c r="B1090" s="19"/>
      <c r="C1090" s="19"/>
      <c r="D1090" s="19"/>
      <c r="E1090" s="19"/>
      <c r="F1090" s="19"/>
      <c r="G1090" s="19"/>
      <c r="H1090" s="19"/>
      <c r="I1090" s="19"/>
      <c r="J1090" s="19"/>
      <c r="K1090" s="19"/>
      <c r="L1090" s="19"/>
      <c r="M1090" s="19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</row>
    <row r="1091" spans="2:35" x14ac:dyDescent="0.25">
      <c r="B1091" s="19"/>
      <c r="C1091" s="19"/>
      <c r="D1091" s="19"/>
      <c r="E1091" s="19"/>
      <c r="F1091" s="19"/>
      <c r="G1091" s="19"/>
      <c r="H1091" s="19"/>
      <c r="I1091" s="19"/>
      <c r="J1091" s="19"/>
      <c r="K1091" s="19"/>
      <c r="L1091" s="19"/>
      <c r="M1091" s="19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</row>
    <row r="1092" spans="2:35" x14ac:dyDescent="0.25">
      <c r="B1092" s="19"/>
      <c r="C1092" s="19"/>
      <c r="D1092" s="19"/>
      <c r="E1092" s="19"/>
      <c r="F1092" s="19"/>
      <c r="G1092" s="19"/>
      <c r="H1092" s="19"/>
      <c r="I1092" s="19"/>
      <c r="J1092" s="19"/>
      <c r="K1092" s="19"/>
      <c r="L1092" s="19"/>
      <c r="M1092" s="19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</row>
    <row r="1093" spans="2:35" x14ac:dyDescent="0.25">
      <c r="B1093" s="19"/>
      <c r="C1093" s="19"/>
      <c r="D1093" s="19"/>
      <c r="E1093" s="19"/>
      <c r="F1093" s="19"/>
      <c r="G1093" s="19"/>
      <c r="H1093" s="19"/>
      <c r="I1093" s="19"/>
      <c r="J1093" s="19"/>
      <c r="K1093" s="19"/>
      <c r="L1093" s="19"/>
      <c r="M1093" s="19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</row>
    <row r="1094" spans="2:35" x14ac:dyDescent="0.25">
      <c r="B1094" s="19"/>
      <c r="C1094" s="19"/>
      <c r="D1094" s="19"/>
      <c r="E1094" s="19"/>
      <c r="F1094" s="19"/>
      <c r="G1094" s="19"/>
      <c r="H1094" s="19"/>
      <c r="I1094" s="19"/>
      <c r="J1094" s="19"/>
      <c r="K1094" s="19"/>
      <c r="L1094" s="19"/>
      <c r="M1094" s="19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</row>
    <row r="1095" spans="2:35" x14ac:dyDescent="0.25">
      <c r="B1095" s="19"/>
      <c r="C1095" s="19"/>
      <c r="D1095" s="19"/>
      <c r="E1095" s="19"/>
      <c r="F1095" s="19"/>
      <c r="G1095" s="19"/>
      <c r="H1095" s="19"/>
      <c r="I1095" s="19"/>
      <c r="J1095" s="19"/>
      <c r="K1095" s="19"/>
      <c r="L1095" s="19"/>
      <c r="M1095" s="19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</row>
    <row r="1096" spans="2:35" x14ac:dyDescent="0.25">
      <c r="B1096" s="19"/>
      <c r="C1096" s="19"/>
      <c r="D1096" s="19"/>
      <c r="E1096" s="19"/>
      <c r="F1096" s="19"/>
      <c r="G1096" s="19"/>
      <c r="H1096" s="19"/>
      <c r="I1096" s="19"/>
      <c r="J1096" s="19"/>
      <c r="K1096" s="19"/>
      <c r="L1096" s="19"/>
      <c r="M1096" s="19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</row>
    <row r="1097" spans="2:35" x14ac:dyDescent="0.25">
      <c r="B1097" s="19"/>
      <c r="C1097" s="19"/>
      <c r="D1097" s="19"/>
      <c r="E1097" s="19"/>
      <c r="F1097" s="19"/>
      <c r="G1097" s="19"/>
      <c r="H1097" s="19"/>
      <c r="I1097" s="19"/>
      <c r="J1097" s="19"/>
      <c r="K1097" s="19"/>
      <c r="L1097" s="19"/>
      <c r="M1097" s="19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</row>
    <row r="1098" spans="2:35" x14ac:dyDescent="0.25">
      <c r="B1098" s="19"/>
      <c r="C1098" s="19"/>
      <c r="D1098" s="19"/>
      <c r="E1098" s="19"/>
      <c r="F1098" s="19"/>
      <c r="G1098" s="19"/>
      <c r="H1098" s="19"/>
      <c r="I1098" s="19"/>
      <c r="J1098" s="19"/>
      <c r="K1098" s="19"/>
      <c r="L1098" s="19"/>
      <c r="M1098" s="19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</row>
    <row r="1099" spans="2:35" x14ac:dyDescent="0.25">
      <c r="B1099" s="19"/>
      <c r="C1099" s="19"/>
      <c r="D1099" s="19"/>
      <c r="E1099" s="19"/>
      <c r="F1099" s="19"/>
      <c r="G1099" s="19"/>
      <c r="H1099" s="19"/>
      <c r="I1099" s="19"/>
      <c r="J1099" s="19"/>
      <c r="K1099" s="19"/>
      <c r="L1099" s="19"/>
      <c r="M1099" s="19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</row>
    <row r="1100" spans="2:35" x14ac:dyDescent="0.25">
      <c r="B1100" s="19"/>
      <c r="C1100" s="19"/>
      <c r="D1100" s="19"/>
      <c r="E1100" s="19"/>
      <c r="F1100" s="19"/>
      <c r="G1100" s="19"/>
      <c r="H1100" s="19"/>
      <c r="I1100" s="19"/>
      <c r="J1100" s="19"/>
      <c r="K1100" s="19"/>
      <c r="L1100" s="19"/>
      <c r="M1100" s="19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</row>
    <row r="1101" spans="2:35" x14ac:dyDescent="0.25">
      <c r="B1101" s="19"/>
      <c r="C1101" s="19"/>
      <c r="D1101" s="19"/>
      <c r="E1101" s="19"/>
      <c r="F1101" s="19"/>
      <c r="G1101" s="19"/>
      <c r="H1101" s="19"/>
      <c r="I1101" s="19"/>
      <c r="J1101" s="19"/>
      <c r="K1101" s="19"/>
      <c r="L1101" s="19"/>
      <c r="M1101" s="19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</row>
    <row r="1102" spans="2:35" x14ac:dyDescent="0.25">
      <c r="B1102" s="19"/>
      <c r="C1102" s="19"/>
      <c r="D1102" s="19"/>
      <c r="E1102" s="19"/>
      <c r="F1102" s="19"/>
      <c r="G1102" s="19"/>
      <c r="H1102" s="19"/>
      <c r="I1102" s="19"/>
      <c r="J1102" s="19"/>
      <c r="K1102" s="19"/>
      <c r="L1102" s="19"/>
      <c r="M1102" s="19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</row>
    <row r="1103" spans="2:35" x14ac:dyDescent="0.25">
      <c r="B1103" s="19"/>
      <c r="C1103" s="19"/>
      <c r="D1103" s="19"/>
      <c r="E1103" s="19"/>
      <c r="F1103" s="19"/>
      <c r="G1103" s="19"/>
      <c r="H1103" s="19"/>
      <c r="I1103" s="19"/>
      <c r="J1103" s="19"/>
      <c r="K1103" s="19"/>
      <c r="L1103" s="19"/>
      <c r="M1103" s="19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</row>
    <row r="1104" spans="2:35" x14ac:dyDescent="0.25">
      <c r="B1104" s="19"/>
      <c r="C1104" s="19"/>
      <c r="D1104" s="19"/>
      <c r="E1104" s="19"/>
      <c r="F1104" s="19"/>
      <c r="G1104" s="19"/>
      <c r="H1104" s="19"/>
      <c r="I1104" s="19"/>
      <c r="J1104" s="19"/>
      <c r="K1104" s="19"/>
      <c r="L1104" s="19"/>
      <c r="M1104" s="19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</row>
    <row r="1105" spans="2:35" x14ac:dyDescent="0.25">
      <c r="B1105" s="19"/>
      <c r="C1105" s="19"/>
      <c r="D1105" s="19"/>
      <c r="E1105" s="19"/>
      <c r="F1105" s="19"/>
      <c r="G1105" s="19"/>
      <c r="H1105" s="19"/>
      <c r="I1105" s="19"/>
      <c r="J1105" s="19"/>
      <c r="K1105" s="19"/>
      <c r="L1105" s="19"/>
      <c r="M1105" s="19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</row>
    <row r="1106" spans="2:35" x14ac:dyDescent="0.25">
      <c r="B1106" s="19"/>
      <c r="C1106" s="19"/>
      <c r="D1106" s="19"/>
      <c r="E1106" s="19"/>
      <c r="F1106" s="19"/>
      <c r="G1106" s="19"/>
      <c r="H1106" s="19"/>
      <c r="I1106" s="19"/>
      <c r="J1106" s="19"/>
      <c r="K1106" s="19"/>
      <c r="L1106" s="19"/>
      <c r="M1106" s="19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</row>
    <row r="1107" spans="2:35" x14ac:dyDescent="0.25">
      <c r="B1107" s="19"/>
      <c r="C1107" s="19"/>
      <c r="D1107" s="19"/>
      <c r="E1107" s="19"/>
      <c r="F1107" s="19"/>
      <c r="G1107" s="19"/>
      <c r="H1107" s="19"/>
      <c r="I1107" s="19"/>
      <c r="J1107" s="19"/>
      <c r="K1107" s="19"/>
      <c r="L1107" s="19"/>
      <c r="M1107" s="19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</row>
    <row r="1108" spans="2:35" x14ac:dyDescent="0.25">
      <c r="B1108" s="19"/>
      <c r="C1108" s="19"/>
      <c r="D1108" s="19"/>
      <c r="E1108" s="19"/>
      <c r="F1108" s="19"/>
      <c r="G1108" s="19"/>
      <c r="H1108" s="19"/>
      <c r="I1108" s="19"/>
      <c r="J1108" s="19"/>
      <c r="K1108" s="19"/>
      <c r="L1108" s="19"/>
      <c r="M1108" s="19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</row>
    <row r="1109" spans="2:35" x14ac:dyDescent="0.25">
      <c r="B1109" s="19"/>
      <c r="C1109" s="19"/>
      <c r="D1109" s="19"/>
      <c r="E1109" s="19"/>
      <c r="F1109" s="19"/>
      <c r="G1109" s="19"/>
      <c r="H1109" s="19"/>
      <c r="I1109" s="19"/>
      <c r="J1109" s="19"/>
      <c r="K1109" s="19"/>
      <c r="L1109" s="19"/>
      <c r="M1109" s="19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</row>
    <row r="1110" spans="2:35" x14ac:dyDescent="0.25">
      <c r="B1110" s="19"/>
      <c r="C1110" s="19"/>
      <c r="D1110" s="19"/>
      <c r="E1110" s="19"/>
      <c r="F1110" s="19"/>
      <c r="G1110" s="19"/>
      <c r="H1110" s="19"/>
      <c r="I1110" s="19"/>
      <c r="J1110" s="19"/>
      <c r="K1110" s="19"/>
      <c r="L1110" s="19"/>
      <c r="M1110" s="19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</row>
    <row r="1111" spans="2:35" x14ac:dyDescent="0.25">
      <c r="B1111" s="19"/>
      <c r="C1111" s="19"/>
      <c r="D1111" s="19"/>
      <c r="E1111" s="19"/>
      <c r="F1111" s="19"/>
      <c r="G1111" s="19"/>
      <c r="H1111" s="19"/>
      <c r="I1111" s="19"/>
      <c r="J1111" s="19"/>
      <c r="K1111" s="19"/>
      <c r="L1111" s="19"/>
      <c r="M1111" s="19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</row>
    <row r="1112" spans="2:35" x14ac:dyDescent="0.25">
      <c r="B1112" s="19"/>
      <c r="C1112" s="19"/>
      <c r="D1112" s="19"/>
      <c r="E1112" s="19"/>
      <c r="F1112" s="19"/>
      <c r="G1112" s="19"/>
      <c r="H1112" s="19"/>
      <c r="I1112" s="19"/>
      <c r="J1112" s="19"/>
      <c r="K1112" s="19"/>
      <c r="L1112" s="19"/>
      <c r="M1112" s="19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</row>
    <row r="1113" spans="2:35" x14ac:dyDescent="0.25">
      <c r="B1113" s="19"/>
      <c r="C1113" s="19"/>
      <c r="D1113" s="19"/>
      <c r="E1113" s="19"/>
      <c r="F1113" s="19"/>
      <c r="G1113" s="19"/>
      <c r="H1113" s="19"/>
      <c r="I1113" s="19"/>
      <c r="J1113" s="19"/>
      <c r="K1113" s="19"/>
      <c r="L1113" s="19"/>
      <c r="M1113" s="19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</row>
    <row r="1114" spans="2:35" x14ac:dyDescent="0.25">
      <c r="B1114" s="19"/>
      <c r="C1114" s="19"/>
      <c r="D1114" s="19"/>
      <c r="E1114" s="19"/>
      <c r="F1114" s="19"/>
      <c r="G1114" s="19"/>
      <c r="H1114" s="19"/>
      <c r="I1114" s="19"/>
      <c r="J1114" s="19"/>
      <c r="K1114" s="19"/>
      <c r="L1114" s="19"/>
      <c r="M1114" s="19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</row>
  </sheetData>
  <pageMargins left="0.7" right="0.7" top="0.75" bottom="0.75" header="0.3" footer="0.3"/>
  <ignoredErrors>
    <ignoredError sqref="E27" evalErro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6F6E-5AEB-466F-A495-4928AF3EE7BD}">
  <dimension ref="A1:AL3093"/>
  <sheetViews>
    <sheetView topLeftCell="A6" workbookViewId="0">
      <selection activeCell="N26" sqref="N26"/>
    </sheetView>
  </sheetViews>
  <sheetFormatPr defaultRowHeight="15" x14ac:dyDescent="0.25"/>
  <cols>
    <col min="4" max="4" width="9.42578125" customWidth="1"/>
    <col min="5" max="5" width="12.7109375" customWidth="1"/>
    <col min="6" max="6" width="9.7109375" customWidth="1"/>
    <col min="7" max="7" width="12.7109375" customWidth="1"/>
    <col min="9" max="9" width="12.7109375" customWidth="1"/>
    <col min="11" max="11" width="12.7109375" customWidth="1"/>
  </cols>
  <sheetData>
    <row r="1" spans="1:38" ht="18.75" x14ac:dyDescent="0.3">
      <c r="A1" s="4" t="s">
        <v>8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1"/>
      <c r="AJ1" s="1"/>
      <c r="AK1" s="1"/>
      <c r="AL1" s="1"/>
    </row>
    <row r="2" spans="1:38" ht="18.75" x14ac:dyDescent="0.3">
      <c r="A2" s="4" t="s">
        <v>4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1"/>
      <c r="AJ2" s="1"/>
      <c r="AK2" s="1"/>
      <c r="AL2" s="1"/>
    </row>
    <row r="3" spans="1:38" ht="18.75" x14ac:dyDescent="0.3">
      <c r="A3" s="4" t="s">
        <v>25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1"/>
      <c r="AJ3" s="1"/>
      <c r="AK3" s="1"/>
      <c r="AL3" s="1"/>
    </row>
    <row r="4" spans="1:38" x14ac:dyDescent="0.25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spans="1:38" x14ac:dyDescent="0.25">
      <c r="A5" s="19"/>
      <c r="B5" s="19"/>
      <c r="C5" s="45"/>
      <c r="D5" s="45"/>
      <c r="E5" s="45"/>
      <c r="F5" s="45"/>
      <c r="G5" s="45"/>
      <c r="H5" s="45"/>
      <c r="I5" s="19"/>
      <c r="J5" s="19"/>
      <c r="K5" s="19"/>
      <c r="L5" s="19"/>
      <c r="M5" s="19"/>
      <c r="N5" s="19"/>
      <c r="O5" s="19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x14ac:dyDescent="0.25">
      <c r="A7" s="19"/>
      <c r="B7" s="19"/>
      <c r="C7" s="2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x14ac:dyDescent="0.25">
      <c r="A8" s="19"/>
      <c r="B8" s="46"/>
      <c r="C8" s="13"/>
      <c r="D8" s="47"/>
      <c r="E8" s="47"/>
      <c r="F8" s="47"/>
      <c r="G8" s="47"/>
      <c r="H8" s="47"/>
      <c r="I8" s="47"/>
      <c r="J8" s="47"/>
      <c r="K8" s="47"/>
      <c r="L8" s="48"/>
      <c r="M8" s="19"/>
      <c r="N8" s="19"/>
      <c r="O8" s="19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x14ac:dyDescent="0.25">
      <c r="A9" s="19"/>
      <c r="B9" s="49"/>
      <c r="C9" s="50" t="s">
        <v>0</v>
      </c>
      <c r="D9" s="51"/>
      <c r="E9" s="14" t="s">
        <v>18</v>
      </c>
      <c r="F9" s="15"/>
      <c r="G9" s="14" t="s">
        <v>20</v>
      </c>
      <c r="H9" s="14"/>
      <c r="I9" s="14" t="s">
        <v>21</v>
      </c>
      <c r="J9" s="52"/>
      <c r="K9" s="14" t="s">
        <v>19</v>
      </c>
      <c r="L9" s="53"/>
      <c r="M9" s="19"/>
      <c r="N9" s="19"/>
      <c r="O9" s="19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x14ac:dyDescent="0.25">
      <c r="A10" s="19"/>
      <c r="B10" s="49"/>
      <c r="C10" s="50"/>
      <c r="D10" s="51"/>
      <c r="E10" s="79" t="s">
        <v>72</v>
      </c>
      <c r="F10" s="79"/>
      <c r="G10" s="79" t="s">
        <v>61</v>
      </c>
      <c r="H10" s="79"/>
      <c r="I10" s="79" t="s">
        <v>62</v>
      </c>
      <c r="J10" s="79"/>
      <c r="K10" s="79" t="s">
        <v>63</v>
      </c>
      <c r="L10" s="53"/>
      <c r="M10" s="19"/>
      <c r="N10" s="19"/>
      <c r="O10" s="19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spans="1:38" x14ac:dyDescent="0.25">
      <c r="A11" s="19"/>
      <c r="B11" s="49"/>
      <c r="C11" s="50" t="s">
        <v>47</v>
      </c>
      <c r="D11" s="51"/>
      <c r="E11" s="54" t="s">
        <v>1</v>
      </c>
      <c r="F11" s="54"/>
      <c r="G11" s="54" t="s">
        <v>3</v>
      </c>
      <c r="H11" s="54"/>
      <c r="I11" s="54" t="s">
        <v>3</v>
      </c>
      <c r="J11" s="54"/>
      <c r="K11" s="54" t="s">
        <v>50</v>
      </c>
      <c r="L11" s="53"/>
      <c r="M11" s="19"/>
      <c r="N11" s="19"/>
      <c r="O11" s="19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spans="1:38" x14ac:dyDescent="0.25">
      <c r="A12" s="19"/>
      <c r="B12" s="49"/>
      <c r="C12" s="51"/>
      <c r="D12" s="51"/>
      <c r="E12" s="51"/>
      <c r="F12" s="51"/>
      <c r="G12" s="51"/>
      <c r="H12" s="51"/>
      <c r="I12" s="51"/>
      <c r="J12" s="51"/>
      <c r="K12" s="51"/>
      <c r="L12" s="53"/>
      <c r="M12" s="19"/>
      <c r="N12" s="19"/>
      <c r="O12" s="19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spans="1:38" x14ac:dyDescent="0.25">
      <c r="A13" s="19"/>
      <c r="B13" s="49"/>
      <c r="C13" s="50" t="s">
        <v>48</v>
      </c>
      <c r="D13" s="51"/>
      <c r="E13" s="51"/>
      <c r="F13" s="51"/>
      <c r="G13" s="51"/>
      <c r="H13" s="51"/>
      <c r="I13" s="51"/>
      <c r="J13" s="51"/>
      <c r="K13" s="51"/>
      <c r="L13" s="53"/>
      <c r="M13" s="19"/>
      <c r="N13" s="19"/>
      <c r="O13" s="19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spans="1:38" x14ac:dyDescent="0.25">
      <c r="A14" s="19"/>
      <c r="B14" s="49"/>
      <c r="C14" s="55"/>
      <c r="D14" s="56"/>
      <c r="E14" s="56"/>
      <c r="F14" s="56"/>
      <c r="G14" s="56"/>
      <c r="H14" s="56"/>
      <c r="I14" s="56"/>
      <c r="J14" s="56"/>
      <c r="K14" s="56"/>
      <c r="L14" s="53"/>
      <c r="M14" s="19"/>
      <c r="N14" s="19"/>
      <c r="O14" s="19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spans="1:38" x14ac:dyDescent="0.25">
      <c r="A15" s="19"/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3"/>
      <c r="M15" s="19"/>
      <c r="N15" s="19"/>
      <c r="O15" s="19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spans="1:38" x14ac:dyDescent="0.25">
      <c r="A16" s="19"/>
      <c r="B16" s="49"/>
      <c r="C16" s="57" t="s">
        <v>26</v>
      </c>
      <c r="D16" s="51"/>
      <c r="E16" s="58"/>
      <c r="F16" s="51"/>
      <c r="G16" s="59"/>
      <c r="H16" s="51"/>
      <c r="I16" s="60">
        <v>7.4</v>
      </c>
      <c r="J16" s="51"/>
      <c r="K16" s="17">
        <v>0.77832943286454803</v>
      </c>
      <c r="L16" s="53"/>
      <c r="M16" s="19"/>
      <c r="N16" s="19"/>
      <c r="O16" s="19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spans="1:38" x14ac:dyDescent="0.25">
      <c r="A17" s="19"/>
      <c r="B17" s="49"/>
      <c r="C17" s="57" t="s">
        <v>32</v>
      </c>
      <c r="D17" s="51"/>
      <c r="E17" s="58"/>
      <c r="F17" s="51"/>
      <c r="G17" s="59"/>
      <c r="H17" s="51"/>
      <c r="I17" s="60">
        <v>7.1</v>
      </c>
      <c r="J17" s="51"/>
      <c r="K17" s="17">
        <v>0.77832943286454803</v>
      </c>
      <c r="L17" s="53"/>
      <c r="M17" s="19"/>
      <c r="N17" s="19"/>
      <c r="O17" s="19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1:38" x14ac:dyDescent="0.25">
      <c r="A18" s="19"/>
      <c r="B18" s="49"/>
      <c r="C18" s="57" t="s">
        <v>33</v>
      </c>
      <c r="D18" s="51"/>
      <c r="E18" s="58"/>
      <c r="F18" s="51"/>
      <c r="G18" s="59"/>
      <c r="H18" s="51"/>
      <c r="I18" s="60">
        <v>7</v>
      </c>
      <c r="J18" s="51"/>
      <c r="K18" s="17">
        <v>0.77832943286454803</v>
      </c>
      <c r="L18" s="53"/>
      <c r="M18" s="19"/>
      <c r="N18" s="19"/>
      <c r="O18" s="19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spans="1:38" x14ac:dyDescent="0.25">
      <c r="A19" s="19"/>
      <c r="B19" s="49"/>
      <c r="C19" s="57" t="s">
        <v>34</v>
      </c>
      <c r="D19" s="51"/>
      <c r="E19" s="58"/>
      <c r="F19" s="51"/>
      <c r="G19" s="59"/>
      <c r="H19" s="51"/>
      <c r="I19" s="60">
        <v>7.5</v>
      </c>
      <c r="J19" s="51"/>
      <c r="K19" s="17">
        <v>0.77832943286454803</v>
      </c>
      <c r="L19" s="53"/>
      <c r="M19" s="19"/>
      <c r="N19" s="19"/>
      <c r="O19" s="19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1:38" x14ac:dyDescent="0.25">
      <c r="A20" s="19"/>
      <c r="B20" s="49"/>
      <c r="C20" s="57" t="s">
        <v>27</v>
      </c>
      <c r="D20" s="51"/>
      <c r="E20" s="58"/>
      <c r="F20" s="51"/>
      <c r="G20" s="59"/>
      <c r="H20" s="51"/>
      <c r="I20" s="60">
        <v>8.1</v>
      </c>
      <c r="J20" s="51"/>
      <c r="K20" s="17">
        <v>0.72173798493863495</v>
      </c>
      <c r="L20" s="53"/>
      <c r="M20" s="19"/>
      <c r="N20" s="19"/>
      <c r="O20" s="19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x14ac:dyDescent="0.25">
      <c r="A21" s="19"/>
      <c r="B21" s="49"/>
      <c r="C21" s="57" t="s">
        <v>35</v>
      </c>
      <c r="D21" s="51"/>
      <c r="E21" s="58"/>
      <c r="F21" s="51"/>
      <c r="G21" s="60">
        <v>9.1999999999999993</v>
      </c>
      <c r="H21" s="51"/>
      <c r="I21" s="60">
        <v>6.8</v>
      </c>
      <c r="J21" s="51"/>
      <c r="K21" s="17">
        <v>0.72173798493863495</v>
      </c>
      <c r="L21" s="53"/>
      <c r="M21" s="19"/>
      <c r="N21" s="19"/>
      <c r="O21" s="19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spans="1:38" x14ac:dyDescent="0.25">
      <c r="A22" s="19"/>
      <c r="B22" s="49"/>
      <c r="C22" s="57" t="s">
        <v>36</v>
      </c>
      <c r="D22" s="51"/>
      <c r="E22" s="58"/>
      <c r="F22" s="51"/>
      <c r="G22" s="60">
        <v>9</v>
      </c>
      <c r="H22" s="51"/>
      <c r="I22" s="60">
        <v>7.9</v>
      </c>
      <c r="J22" s="51"/>
      <c r="K22" s="17">
        <v>0.72173798493863495</v>
      </c>
      <c r="L22" s="53"/>
      <c r="M22" s="19"/>
      <c r="N22" s="19"/>
      <c r="O22" s="19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spans="1:38" x14ac:dyDescent="0.25">
      <c r="A23" s="19"/>
      <c r="B23" s="49"/>
      <c r="C23" s="57" t="s">
        <v>37</v>
      </c>
      <c r="D23" s="51"/>
      <c r="E23" s="58"/>
      <c r="F23" s="51"/>
      <c r="G23" s="60">
        <v>8.9</v>
      </c>
      <c r="H23" s="51"/>
      <c r="I23" s="60">
        <v>8.8000000000000007</v>
      </c>
      <c r="J23" s="51"/>
      <c r="K23" s="17">
        <v>0.72173798493863495</v>
      </c>
      <c r="L23" s="53"/>
      <c r="M23" s="19"/>
      <c r="N23" s="19"/>
      <c r="O23" s="19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spans="1:38" x14ac:dyDescent="0.25">
      <c r="A24" s="19"/>
      <c r="B24" s="49"/>
      <c r="C24" s="57" t="s">
        <v>28</v>
      </c>
      <c r="D24" s="51"/>
      <c r="E24" s="58"/>
      <c r="F24" s="51"/>
      <c r="G24" s="60">
        <v>8.9</v>
      </c>
      <c r="H24" s="51"/>
      <c r="I24" s="60">
        <v>8.8000000000000007</v>
      </c>
      <c r="J24" s="51"/>
      <c r="K24" s="17">
        <v>0.729480596009765</v>
      </c>
      <c r="L24" s="53"/>
      <c r="M24" s="19"/>
      <c r="N24" s="19"/>
      <c r="O24" s="19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spans="1:38" x14ac:dyDescent="0.25">
      <c r="A25" s="19"/>
      <c r="B25" s="49"/>
      <c r="C25" s="57" t="s">
        <v>38</v>
      </c>
      <c r="D25" s="51"/>
      <c r="E25" s="58"/>
      <c r="F25" s="51"/>
      <c r="G25" s="60">
        <v>7.9</v>
      </c>
      <c r="H25" s="51"/>
      <c r="I25" s="60">
        <v>8.6999999999999993</v>
      </c>
      <c r="J25" s="51"/>
      <c r="K25" s="17">
        <v>0.729480596009765</v>
      </c>
      <c r="L25" s="53"/>
      <c r="M25" s="19"/>
      <c r="N25" s="19"/>
      <c r="O25" s="19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spans="1:38" x14ac:dyDescent="0.25">
      <c r="A26" s="19"/>
      <c r="B26" s="49"/>
      <c r="C26" s="57" t="s">
        <v>39</v>
      </c>
      <c r="D26" s="51"/>
      <c r="E26" s="58"/>
      <c r="F26" s="51"/>
      <c r="G26" s="60">
        <v>8.5</v>
      </c>
      <c r="H26" s="51"/>
      <c r="I26" s="60">
        <v>8.1999999999999993</v>
      </c>
      <c r="J26" s="51"/>
      <c r="K26" s="18">
        <v>0.66506686446039398</v>
      </c>
      <c r="L26" s="53"/>
      <c r="M26" s="19"/>
      <c r="N26" s="19"/>
      <c r="O26" s="19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spans="1:38" x14ac:dyDescent="0.25">
      <c r="A27" s="19"/>
      <c r="B27" s="49"/>
      <c r="C27" s="57" t="s">
        <v>40</v>
      </c>
      <c r="D27" s="51"/>
      <c r="E27" s="58"/>
      <c r="F27" s="51"/>
      <c r="G27" s="60">
        <v>8.8000000000000007</v>
      </c>
      <c r="H27" s="51"/>
      <c r="I27" s="60">
        <v>8.8000000000000007</v>
      </c>
      <c r="J27" s="51"/>
      <c r="K27" s="18">
        <v>0.66506686446039398</v>
      </c>
      <c r="L27" s="53"/>
      <c r="M27" s="19"/>
      <c r="N27" s="19"/>
      <c r="O27" s="19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spans="1:38" x14ac:dyDescent="0.25">
      <c r="A28" s="19"/>
      <c r="B28" s="49"/>
      <c r="C28" s="57" t="s">
        <v>29</v>
      </c>
      <c r="D28" s="51"/>
      <c r="E28" s="139">
        <v>21.933333333333334</v>
      </c>
      <c r="F28" s="51"/>
      <c r="G28" s="60">
        <v>8</v>
      </c>
      <c r="H28" s="51"/>
      <c r="I28" s="60">
        <v>7.2</v>
      </c>
      <c r="J28" s="51"/>
      <c r="K28" s="18">
        <v>0.66506686446039398</v>
      </c>
      <c r="L28" s="53"/>
      <c r="M28" s="19"/>
      <c r="N28" s="19"/>
      <c r="O28" s="19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spans="1:38" x14ac:dyDescent="0.25">
      <c r="A29" s="19"/>
      <c r="B29" s="49"/>
      <c r="C29" s="57" t="s">
        <v>41</v>
      </c>
      <c r="D29" s="51"/>
      <c r="E29" s="139">
        <v>20.571428571428573</v>
      </c>
      <c r="F29" s="51"/>
      <c r="G29" s="60">
        <v>8.1999999999999993</v>
      </c>
      <c r="H29" s="51"/>
      <c r="I29" s="60">
        <v>7.7</v>
      </c>
      <c r="J29" s="51"/>
      <c r="K29" s="18">
        <v>0.66506686446039398</v>
      </c>
      <c r="L29" s="53"/>
      <c r="M29" s="19"/>
      <c r="N29" s="19"/>
      <c r="O29" s="19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spans="1:38" x14ac:dyDescent="0.25">
      <c r="A30" s="19"/>
      <c r="B30" s="49"/>
      <c r="C30" s="57" t="s">
        <v>42</v>
      </c>
      <c r="D30" s="51"/>
      <c r="E30" s="139">
        <v>24.4375</v>
      </c>
      <c r="F30" s="51"/>
      <c r="G30" s="60">
        <v>8.4</v>
      </c>
      <c r="H30" s="51"/>
      <c r="I30" s="60">
        <v>6.9</v>
      </c>
      <c r="J30" s="51"/>
      <c r="K30" s="18">
        <v>0.80452929160467057</v>
      </c>
      <c r="L30" s="53"/>
      <c r="M30" s="19"/>
      <c r="N30" s="19"/>
      <c r="O30" s="19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spans="1:38" x14ac:dyDescent="0.25">
      <c r="A31" s="19"/>
      <c r="B31" s="49"/>
      <c r="C31" s="57" t="s">
        <v>43</v>
      </c>
      <c r="D31" s="51"/>
      <c r="E31" s="139">
        <v>7.7560975609756095</v>
      </c>
      <c r="F31" s="51"/>
      <c r="G31" s="60">
        <v>8.1</v>
      </c>
      <c r="H31" s="51"/>
      <c r="I31" s="60">
        <v>6.1</v>
      </c>
      <c r="J31" s="51"/>
      <c r="K31" s="18">
        <v>0.80452929160467057</v>
      </c>
      <c r="L31" s="53"/>
      <c r="M31" s="19"/>
      <c r="N31" s="19"/>
      <c r="O31" s="19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spans="1:38" x14ac:dyDescent="0.25">
      <c r="A32" s="19"/>
      <c r="B32" s="49"/>
      <c r="C32" s="57" t="s">
        <v>30</v>
      </c>
      <c r="D32" s="51"/>
      <c r="E32" s="139">
        <v>9.0714285714285712</v>
      </c>
      <c r="F32" s="51"/>
      <c r="G32" s="60">
        <v>8.6999999999999993</v>
      </c>
      <c r="H32" s="51"/>
      <c r="I32" s="60">
        <v>7.2</v>
      </c>
      <c r="J32" s="51"/>
      <c r="K32" s="18">
        <v>0.80452929160467057</v>
      </c>
      <c r="L32" s="53"/>
      <c r="M32" s="19"/>
      <c r="N32" s="19"/>
      <c r="O32" s="19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spans="1:38" x14ac:dyDescent="0.25">
      <c r="A33" s="19"/>
      <c r="B33" s="49"/>
      <c r="C33" s="57" t="s">
        <v>44</v>
      </c>
      <c r="D33" s="51"/>
      <c r="E33" s="139">
        <v>11.366666666666667</v>
      </c>
      <c r="F33" s="51"/>
      <c r="G33" s="60">
        <v>8.6</v>
      </c>
      <c r="H33" s="51"/>
      <c r="I33" s="60">
        <v>8.3000000000000007</v>
      </c>
      <c r="J33" s="51"/>
      <c r="K33" s="18">
        <v>0.80452929160467057</v>
      </c>
      <c r="L33" s="53"/>
      <c r="M33" s="19"/>
      <c r="N33" s="19"/>
      <c r="O33" s="19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spans="1:38" x14ac:dyDescent="0.25">
      <c r="A34" s="19"/>
      <c r="B34" s="49"/>
      <c r="C34" s="57" t="s">
        <v>45</v>
      </c>
      <c r="D34" s="51"/>
      <c r="E34" s="139">
        <v>6.6969696969696972</v>
      </c>
      <c r="F34" s="51"/>
      <c r="G34" s="60">
        <v>8.3000000000000007</v>
      </c>
      <c r="H34" s="51"/>
      <c r="I34" s="60">
        <v>8</v>
      </c>
      <c r="J34" s="51"/>
      <c r="K34" s="75">
        <v>0.80613989444733503</v>
      </c>
      <c r="L34" s="53"/>
      <c r="M34" s="19"/>
      <c r="N34" s="19"/>
      <c r="O34" s="19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spans="1:38" x14ac:dyDescent="0.25">
      <c r="A35" s="19"/>
      <c r="B35" s="49"/>
      <c r="C35" s="57" t="s">
        <v>46</v>
      </c>
      <c r="D35" s="51"/>
      <c r="E35" s="139">
        <v>8</v>
      </c>
      <c r="F35" s="51"/>
      <c r="G35" s="60">
        <v>8.1999999999999993</v>
      </c>
      <c r="H35" s="51"/>
      <c r="I35" s="60">
        <v>8</v>
      </c>
      <c r="J35" s="51"/>
      <c r="K35" s="75">
        <v>0.80613989444733503</v>
      </c>
      <c r="L35" s="53"/>
      <c r="M35" s="19"/>
      <c r="N35" s="19"/>
      <c r="O35" s="19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spans="1:38" x14ac:dyDescent="0.25">
      <c r="A36" s="19"/>
      <c r="B36" s="49"/>
      <c r="C36" s="57" t="s">
        <v>31</v>
      </c>
      <c r="D36" s="51"/>
      <c r="E36" s="139">
        <v>20.016949152542374</v>
      </c>
      <c r="F36" s="51"/>
      <c r="G36" s="60">
        <v>8</v>
      </c>
      <c r="H36" s="51"/>
      <c r="I36" s="60">
        <v>7.8</v>
      </c>
      <c r="J36" s="51"/>
      <c r="K36" s="75">
        <v>0.80613989444733503</v>
      </c>
      <c r="L36" s="53"/>
      <c r="M36" s="19"/>
      <c r="N36" s="19"/>
      <c r="O36" s="19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spans="1:38" x14ac:dyDescent="0.25">
      <c r="A37" s="19"/>
      <c r="B37" s="49"/>
      <c r="C37" s="57" t="s">
        <v>89</v>
      </c>
      <c r="D37" s="51"/>
      <c r="E37" s="77"/>
      <c r="F37" s="51"/>
      <c r="G37" s="77"/>
      <c r="H37" s="51"/>
      <c r="I37" s="77"/>
      <c r="J37" s="51"/>
      <c r="K37" s="75">
        <v>0.80613989444733503</v>
      </c>
      <c r="L37" s="53"/>
      <c r="M37" s="19"/>
      <c r="N37" s="19"/>
      <c r="O37" s="19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spans="1:38" x14ac:dyDescent="0.25">
      <c r="A38" s="19"/>
      <c r="B38" s="49"/>
      <c r="C38" s="57" t="s">
        <v>90</v>
      </c>
      <c r="D38" s="51"/>
      <c r="E38" s="77"/>
      <c r="F38" s="51"/>
      <c r="G38" s="77"/>
      <c r="H38" s="51"/>
      <c r="I38" s="77"/>
      <c r="J38" s="51"/>
      <c r="K38" s="74"/>
      <c r="L38" s="53"/>
      <c r="M38" s="19"/>
      <c r="N38" s="19"/>
      <c r="O38" s="19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spans="1:38" x14ac:dyDescent="0.25">
      <c r="A39" s="19"/>
      <c r="B39" s="49"/>
      <c r="C39" s="57" t="s">
        <v>91</v>
      </c>
      <c r="D39" s="51"/>
      <c r="E39" s="77"/>
      <c r="F39" s="51"/>
      <c r="G39" s="77"/>
      <c r="H39" s="51"/>
      <c r="I39" s="77"/>
      <c r="J39" s="51"/>
      <c r="K39" s="74"/>
      <c r="L39" s="53"/>
      <c r="M39" s="19"/>
      <c r="N39" s="19"/>
      <c r="O39" s="19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spans="1:38" x14ac:dyDescent="0.25">
      <c r="A40" s="19"/>
      <c r="B40" s="49"/>
      <c r="C40" s="57" t="s">
        <v>92</v>
      </c>
      <c r="D40" s="51"/>
      <c r="E40" s="77"/>
      <c r="F40" s="51"/>
      <c r="G40" s="77"/>
      <c r="H40" s="51"/>
      <c r="I40" s="77"/>
      <c r="J40" s="51"/>
      <c r="K40" s="74"/>
      <c r="L40" s="53"/>
      <c r="M40" s="19"/>
      <c r="N40" s="19"/>
      <c r="O40" s="19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spans="1:38" x14ac:dyDescent="0.25">
      <c r="A41" s="19"/>
      <c r="B41" s="49"/>
      <c r="C41" s="57" t="s">
        <v>93</v>
      </c>
      <c r="D41" s="51"/>
      <c r="E41" s="77"/>
      <c r="F41" s="51"/>
      <c r="G41" s="77"/>
      <c r="H41" s="51"/>
      <c r="I41" s="77"/>
      <c r="J41" s="51"/>
      <c r="K41" s="74"/>
      <c r="L41" s="53"/>
      <c r="N41" s="78" t="s">
        <v>105</v>
      </c>
      <c r="O41" s="19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spans="1:38" x14ac:dyDescent="0.25">
      <c r="A42" s="19"/>
      <c r="B42" s="49"/>
      <c r="C42" s="51"/>
      <c r="D42" s="51"/>
      <c r="E42" s="60"/>
      <c r="F42" s="51"/>
      <c r="G42" s="51"/>
      <c r="H42" s="51"/>
      <c r="I42" s="51"/>
      <c r="J42" s="51"/>
      <c r="K42" s="51"/>
      <c r="L42" s="53"/>
      <c r="M42" s="19"/>
      <c r="N42" s="19"/>
      <c r="O42" s="19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38" x14ac:dyDescent="0.25">
      <c r="A43" s="19"/>
      <c r="B43" s="49"/>
      <c r="C43" s="50" t="s">
        <v>49</v>
      </c>
      <c r="D43" s="51"/>
      <c r="E43" s="61">
        <f>AVERAGE(E16:E36)</f>
        <v>14.427819283704983</v>
      </c>
      <c r="F43" s="61"/>
      <c r="G43" s="61">
        <f>AVERAGE(G16:G36)</f>
        <v>8.4812499999999993</v>
      </c>
      <c r="H43" s="61"/>
      <c r="I43" s="61">
        <f>AVERAGE(I16:I36)</f>
        <v>7.7285714285714295</v>
      </c>
      <c r="J43" s="61"/>
      <c r="K43" s="61">
        <f>AVERAGE(K16:K37)</f>
        <v>0.75282613933099363</v>
      </c>
      <c r="L43" s="53"/>
      <c r="M43" s="19"/>
      <c r="N43" s="19"/>
      <c r="O43" s="19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38" x14ac:dyDescent="0.25">
      <c r="A44" s="19"/>
      <c r="B44" s="62"/>
      <c r="C44" s="56"/>
      <c r="D44" s="56"/>
      <c r="E44" s="76"/>
      <c r="F44" s="56"/>
      <c r="G44" s="56"/>
      <c r="H44" s="56"/>
      <c r="I44" s="56"/>
      <c r="J44" s="56"/>
      <c r="K44" s="56"/>
      <c r="L44" s="63"/>
      <c r="M44" s="19"/>
      <c r="N44" s="19"/>
      <c r="O44" s="19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38" x14ac:dyDescent="0.25">
      <c r="A45" s="19"/>
      <c r="B45" s="19"/>
      <c r="C45" s="19"/>
      <c r="D45" s="19"/>
      <c r="E45" s="51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38" x14ac:dyDescent="0.25">
      <c r="A46" s="19"/>
      <c r="B46" s="19"/>
      <c r="C46" s="19"/>
      <c r="D46" s="19"/>
      <c r="E46" s="27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38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38" x14ac:dyDescent="0.25">
      <c r="A48" s="1"/>
      <c r="B48" s="1"/>
      <c r="C48" s="1"/>
      <c r="D48" s="1"/>
      <c r="E48" s="19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1:3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1:3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1:3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1:3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1:3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</row>
    <row r="54" spans="1:3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</row>
    <row r="55" spans="1:3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</row>
    <row r="56" spans="1:3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</row>
    <row r="57" spans="1:3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</row>
    <row r="58" spans="1:3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</row>
    <row r="59" spans="1:3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</row>
    <row r="60" spans="1:3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</row>
    <row r="61" spans="1:3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</row>
    <row r="62" spans="1:3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</row>
    <row r="63" spans="1:3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</row>
    <row r="64" spans="1:3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</row>
    <row r="65" spans="1:3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</row>
    <row r="66" spans="1:3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</row>
    <row r="67" spans="1:3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</row>
    <row r="68" spans="1:3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</row>
    <row r="69" spans="1:3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</row>
    <row r="70" spans="1:3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</row>
    <row r="71" spans="1:3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</row>
    <row r="72" spans="1:3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</row>
    <row r="74" spans="1:3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</row>
    <row r="75" spans="1:3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</row>
    <row r="76" spans="1:3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</row>
    <row r="77" spans="1:3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</row>
    <row r="78" spans="1:3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</row>
    <row r="79" spans="1:3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</row>
    <row r="80" spans="1:3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</row>
    <row r="81" spans="1:3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</row>
    <row r="82" spans="1:3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</row>
    <row r="83" spans="1:3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</row>
    <row r="85" spans="1:3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</row>
    <row r="86" spans="1:3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</row>
    <row r="87" spans="1:3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</row>
    <row r="88" spans="1:3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</row>
    <row r="89" spans="1:3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</row>
    <row r="90" spans="1:3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</row>
    <row r="91" spans="1:3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3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</row>
    <row r="93" spans="1:3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</row>
    <row r="94" spans="1:3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</row>
    <row r="96" spans="1:3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</row>
    <row r="97" spans="1:3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</row>
    <row r="98" spans="1:3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</row>
    <row r="99" spans="1:3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</row>
    <row r="100" spans="1:3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</row>
    <row r="104" spans="1:3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</row>
    <row r="108" spans="1:3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</row>
    <row r="112" spans="1:3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</row>
    <row r="115" spans="1:3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</row>
    <row r="116" spans="1:3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</row>
    <row r="117" spans="1:3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</row>
    <row r="118" spans="1:3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</row>
    <row r="119" spans="1:3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</row>
    <row r="120" spans="1:3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</row>
    <row r="121" spans="1:3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</row>
    <row r="122" spans="1:3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</row>
    <row r="123" spans="1:3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</row>
    <row r="124" spans="1:3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</row>
    <row r="125" spans="1:3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</row>
    <row r="126" spans="1:3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</row>
    <row r="127" spans="1:3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</row>
    <row r="128" spans="1:3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</row>
    <row r="129" spans="1:3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</row>
    <row r="130" spans="1:3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</row>
    <row r="131" spans="1:3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</row>
    <row r="132" spans="1:3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</row>
    <row r="133" spans="1:3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</row>
    <row r="134" spans="1:3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</row>
    <row r="135" spans="1:3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</row>
    <row r="136" spans="1:3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</row>
    <row r="137" spans="1:3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</row>
    <row r="138" spans="1:3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</row>
    <row r="139" spans="1:3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</row>
    <row r="140" spans="1:3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</row>
    <row r="141" spans="1:3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</row>
    <row r="142" spans="1:3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</row>
    <row r="143" spans="1:3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</row>
    <row r="144" spans="1:3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</row>
    <row r="145" spans="1:3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</row>
    <row r="146" spans="1:3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:3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:3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1:3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:3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:3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1:3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:3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:3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:3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:3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:3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:3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:3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:3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1:3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1:3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1:3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1:3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1:3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1:3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1:3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spans="1:3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</row>
    <row r="169" spans="1:3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3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 spans="1:3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 spans="1:3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3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3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 spans="1:3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spans="1:3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</row>
    <row r="179" spans="1:3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</row>
    <row r="180" spans="1:3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</row>
    <row r="181" spans="1:3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</row>
    <row r="183" spans="1:3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</row>
    <row r="184" spans="1:3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</row>
    <row r="185" spans="1:3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</row>
    <row r="186" spans="1:3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spans="1:3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 spans="1:3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spans="1:3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spans="1:3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spans="1:3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spans="1:3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spans="1:3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spans="1:3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spans="1:3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spans="1:3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 spans="1:3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 spans="1:3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 spans="1:3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 spans="1:3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 spans="1:3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 spans="1:3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 spans="1:3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 spans="1:3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 spans="1:3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 spans="1:3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 spans="1:3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 spans="1:3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 spans="1:3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 spans="1:3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 spans="1:3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 spans="1:3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 spans="1:3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 spans="1:3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 spans="1:3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 spans="1:3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 spans="1:3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 spans="1:3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 spans="1:3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 spans="1:3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 spans="1:3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 spans="1:3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 spans="1:3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 spans="1:3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 spans="1:3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 spans="1:3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 spans="1:3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spans="1:3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spans="1:3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spans="1:3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spans="1:3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spans="1:3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spans="1:3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spans="1:3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spans="1:3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spans="1:3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spans="1:3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spans="1:3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 spans="1:3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 spans="1:3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spans="1:3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spans="1:3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spans="1:3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 spans="1:3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 spans="1:3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 spans="1:3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 spans="1:3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 spans="1:3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 spans="1:3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 spans="1:3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 spans="1:3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 spans="1:3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 spans="1:3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spans="1:3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 spans="1:3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 spans="1:3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 spans="1:3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spans="1:3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spans="1:3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spans="1:3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spans="1:3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spans="1:3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 spans="1:3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spans="1:3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spans="1:3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spans="1:3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spans="1:3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spans="1:3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spans="1:3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spans="1:3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spans="1:3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spans="1:3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 spans="1:3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 spans="1:3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 spans="1:3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 spans="1:3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 spans="1:3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 spans="1:3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 spans="1:3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 spans="1:3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 spans="1:3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 spans="1:3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spans="1:3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 spans="1:3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spans="1:3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 spans="1:3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 spans="1:3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spans="1:3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spans="1:3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 spans="1:3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 spans="1:3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 spans="1:3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 spans="1:3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 spans="1:3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 spans="1:3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 spans="1:3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 spans="1:3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 spans="1:3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 spans="1:3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 spans="1:3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 spans="1:3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 spans="1:3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 spans="1:3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 spans="1:3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 spans="1:3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 spans="1:3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 spans="1:3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 spans="1:3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 spans="1:3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 spans="1:3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 spans="1:3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 spans="1:3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 spans="1:3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 spans="1:3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 spans="1:3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 spans="1:3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 spans="1:3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 spans="1:3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 spans="1:3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 spans="1:3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 spans="1:3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 spans="1:3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 spans="1:3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 spans="1:3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 spans="1:3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 spans="1:3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 spans="1:3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 spans="1:3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 spans="1:3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 spans="1:3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 spans="1:3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 spans="1:3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 spans="1:3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 spans="1:3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 spans="1:3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 spans="1:3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 spans="1:3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 spans="1:3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 spans="1:3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 spans="1:3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 spans="1:3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 spans="1:3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 spans="1:3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 spans="1:3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 spans="1:3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 spans="1:3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 spans="1:3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 spans="1:3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 spans="1:3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 spans="1:3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 spans="1:3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 spans="1:3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 spans="1:3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 spans="1:3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 spans="1:3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 spans="1:3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 spans="1:3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 spans="1:3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 spans="1:3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 spans="1:3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 spans="1:3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 spans="1:3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 spans="1:3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 spans="1:3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 spans="1:3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 spans="1:3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 spans="1:3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 spans="1:3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 spans="1:3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 spans="1:3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 spans="1:3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 spans="1:3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 spans="1:3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 spans="1:3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 spans="1:3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 spans="1:3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 spans="1:3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 spans="1:3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 spans="1:3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 spans="1:3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 spans="1:3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 spans="1:3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 spans="1:3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 spans="1:3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 spans="1:3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 spans="1:3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 spans="1:3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 spans="1:3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 spans="1:3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 spans="1:3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 spans="1:3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 spans="1:3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 spans="1:3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 spans="1:3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 spans="1:3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 spans="1:3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 spans="1:3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 spans="1:3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 spans="1:3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 spans="1:3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 spans="1:3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 spans="1:3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 spans="1:3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 spans="1:3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 spans="1:3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 spans="1:3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 spans="1:3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 spans="1:3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 spans="1:3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 spans="1:3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 spans="1:3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 spans="1:3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 spans="1:3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 spans="1:3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 spans="1:3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 spans="1:3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 spans="1:3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 spans="1:3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 spans="1:3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 spans="1:3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 spans="1:3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 spans="1:3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 spans="1:3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 spans="1:3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 spans="1:3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 spans="1:3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 spans="1:3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 spans="1:3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 spans="1:3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 spans="1:3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 spans="1:3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 spans="1:3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 spans="1:3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 spans="1:3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 spans="1:3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 spans="1:3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 spans="1:3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 spans="1:3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 spans="1:3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 spans="1:3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 spans="1:3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 spans="1:3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 spans="1:3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 spans="1:3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 spans="1:3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 spans="1:3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 spans="1:3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 spans="1:3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 spans="1:3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 spans="1:3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 spans="1:3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 spans="1:3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 spans="1:3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 spans="1:3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 spans="1:3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 spans="1:3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 spans="1:3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 spans="1:3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 spans="1:3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 spans="1:3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 spans="1:3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 spans="1:3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 spans="1:3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 spans="1:3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 spans="1:3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 spans="1:3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 spans="1:3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 spans="1:3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 spans="1:3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 spans="1:3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 spans="1:3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 spans="1:3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 spans="1:3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 spans="1:3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 spans="1:3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 spans="1:3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 spans="1:3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 spans="1:3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 spans="1:3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 spans="1:3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 spans="1:3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 spans="1:3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 spans="1:3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 spans="1:3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 spans="1:3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 spans="1:3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 spans="1:3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 spans="1:3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 spans="1:3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 spans="1:3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 spans="1:3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 spans="1:3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 spans="1:3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 spans="1:3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 spans="1:3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 spans="1:3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 spans="1:3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 spans="1:3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 spans="1:3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 spans="1:3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 spans="1:3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 spans="1:3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 spans="1:3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 spans="1:3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 spans="1:3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 spans="1:3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 spans="1:3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 spans="1:3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 spans="1:3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 spans="1:3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 spans="1:3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 spans="1:3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 spans="1:3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 spans="1:3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 spans="1:3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 spans="1:3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 spans="1:3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 spans="1:3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 spans="1:3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 spans="1:3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 spans="1:3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 spans="1:3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 spans="1:3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 spans="1:3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 spans="1:3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 spans="1:3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 spans="1:3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 spans="1:3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 spans="1:3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 spans="1:3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 spans="1:3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 spans="1:3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 spans="1:3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 spans="1:3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 spans="1:3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 spans="1:3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 spans="1:3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 spans="1:3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 spans="1:3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 spans="1:3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 spans="1:3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 spans="1:3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 spans="1:3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 spans="1:3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 spans="1:3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 spans="1:3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 spans="1:3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 spans="1:3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 spans="1:3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 spans="1:3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 spans="1:3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 spans="1:3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 spans="1:3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 spans="1:3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 spans="1:3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 spans="1:3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 spans="1:3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 spans="1:3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 spans="1:3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 spans="1:3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 spans="1:3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 spans="1:3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 spans="1:3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 spans="1:3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 spans="1:3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 spans="1:3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 spans="1:3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 spans="1:3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 spans="1:3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 spans="1:3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 spans="1:3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 spans="1:3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 spans="1:3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 spans="1:3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 spans="1:3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 spans="1:3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 spans="1:3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 spans="1:3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 spans="1:3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 spans="1:3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 spans="1:3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 spans="1:3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 spans="1:3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 spans="1:3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 spans="1:3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 spans="1:3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 spans="1:3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 spans="1:3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 spans="1:3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 spans="1:3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 spans="1:3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 spans="1:3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 spans="1:3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 spans="1:3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 spans="1:3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 spans="1:3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 spans="1:3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 spans="1:3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 spans="1:3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 spans="1:3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 spans="1:3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 spans="1:3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 spans="1:3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 spans="1:3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 spans="1:3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 spans="1:3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 spans="1:3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 spans="1:3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 spans="1:3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 spans="1:3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 spans="1:3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 spans="1:3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 spans="1:3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 spans="1:3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 spans="1:3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 spans="1:3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 spans="1:3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 spans="1:3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 spans="1:3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 spans="1:3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 spans="1:3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 spans="1:3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 spans="1:3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 spans="1:3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 spans="1:3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 spans="1:3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 spans="1:3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 spans="1:3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 spans="1:3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 spans="1:3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 spans="1:3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 spans="1:3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 spans="1:3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 spans="1:3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 spans="1:3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 spans="1:3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 spans="1:3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 spans="1:3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 spans="1:3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 spans="1:3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 spans="1:3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 spans="1:3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 spans="1:3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 spans="1:3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 spans="1:3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 spans="1:3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 spans="1:3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 spans="1:3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 spans="1:3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 spans="1:3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 spans="1:3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 spans="1:3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 spans="1:3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 spans="1:3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 spans="1:3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 spans="1:3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 spans="1:3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 spans="1:3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 spans="1:3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 spans="1:3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 spans="1:3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 spans="1:3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 spans="1:3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 spans="1:3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 spans="1:3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 spans="1:3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 spans="1:3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 spans="1:3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 spans="1:3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 spans="1:3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 spans="1:3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 spans="1:3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 spans="1:3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 spans="1:3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 spans="1:3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 spans="1:3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 spans="1:3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 spans="1:3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 spans="1:3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 spans="1:3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 spans="1:3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 spans="1:3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 spans="1:3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 spans="1:3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 spans="1:3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 spans="1:3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 spans="1:3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 spans="1:3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 spans="1:3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 spans="1:3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 spans="1:3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 spans="1:3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 spans="1:3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 spans="1:3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 spans="1:3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 spans="1:3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 spans="1:3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 spans="1:3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 spans="1:3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 spans="1:3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 spans="1:3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 spans="1:3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 spans="1:3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 spans="1:3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 spans="1:3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 spans="1:3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 spans="1:3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 spans="1:3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 spans="1:3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 spans="1:3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 spans="1:3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 spans="1:3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 spans="1:3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 spans="1:3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 spans="1:3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 spans="1:3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 spans="1:3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 spans="1:3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 spans="1:3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 spans="1:3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 spans="1:3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 spans="1:3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 spans="1:3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 spans="1:3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 spans="1:3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 spans="1:3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 spans="1:3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 spans="1:3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 spans="1:3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 spans="1:3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 spans="1:3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 spans="1:3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 spans="1:3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 spans="1:3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 spans="1:3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 spans="1:3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 spans="1:3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 spans="1:3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 spans="1:3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 spans="1:3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 spans="1:3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 spans="1:3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 spans="1:3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 spans="1:3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 spans="1:3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 spans="1:3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 spans="1:3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 spans="1:3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 spans="1:3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 spans="1:3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 spans="1:3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 spans="1:3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 spans="1:3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 spans="1:3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 spans="1:3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 spans="1:3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 spans="1:3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 spans="1:3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 spans="1:3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 spans="1:3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 spans="1:3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 spans="1:3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 spans="1:3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 spans="1:3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 spans="1:3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 spans="1:3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 spans="1:3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 spans="1:3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 spans="1:3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 spans="1:3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 spans="1:3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 spans="1:3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 spans="1:3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 spans="1:3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 spans="1:3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 spans="1:3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 spans="1:3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 spans="1:3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 spans="1:3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 spans="1:3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 spans="1:3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 spans="1:3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 spans="1:3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 spans="1:3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 spans="1:3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 spans="1:3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 spans="1:3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 spans="1:3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 spans="1:3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 spans="1:3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 spans="1:3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 spans="1:3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 spans="1:3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 spans="1:3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 spans="1:3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 spans="1:3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 spans="1:3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 spans="1:3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 spans="1:3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 spans="1:3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 spans="1:3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 spans="1:3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 spans="1:3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 spans="1:3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 spans="1:3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 spans="1:3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 spans="1:3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 spans="1:3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 spans="1:3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 spans="1:3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 spans="1:3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 spans="1:3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 spans="1:3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 spans="1:3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 spans="1:3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 spans="1:3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 spans="1:3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 spans="1:3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 spans="1:3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 spans="1:3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 spans="1:3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 spans="1:3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 spans="1:3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 spans="1:3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 spans="1:3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 spans="1:3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 spans="1:3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 spans="1:3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 spans="1:3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 spans="1:3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 spans="1:3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 spans="1:3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 spans="1:3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 spans="1:3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 spans="1:3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 spans="1:3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 spans="1:3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 spans="1:3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 spans="1:3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 spans="1:3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 spans="1:3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 spans="1:3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 spans="1:3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 spans="1:3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 spans="1:3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 spans="1:3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 spans="1:3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 spans="1:3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 spans="1:3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 spans="1:3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 spans="1:3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 spans="1:3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 spans="1:3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 spans="1:3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 spans="1:3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 spans="1:3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 spans="1:3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 spans="1:3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 spans="1:3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 spans="1:3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 spans="1:3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 spans="1:3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 spans="1:3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 spans="1:3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 spans="1:3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 spans="1:3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 spans="1:3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 spans="1:3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 spans="1:3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 spans="1:3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 spans="1:3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 spans="1:3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 spans="1:3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 spans="1:3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 spans="1:3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 spans="1:3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 spans="1:3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 spans="1:3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 spans="1:3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 spans="1:3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 spans="1:3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 spans="1:3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 spans="1:3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 spans="1:3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 spans="1:3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 spans="1:3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 spans="1:3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 spans="1:3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 spans="1:3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 spans="1:3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 spans="1:3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 spans="1:3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 spans="1:3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 spans="1:3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 spans="1:3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 spans="1:3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 spans="1:3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 spans="1:3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 spans="1:3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 spans="1:3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 spans="1:3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 spans="1:3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 spans="1:3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 spans="1:3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 spans="1:3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 spans="1:3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 spans="1:3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 spans="1:3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 spans="1:3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 spans="1:3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 spans="1:3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 spans="1:3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 spans="1:3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 spans="1:3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 spans="1:3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 spans="1:3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 spans="1:3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 spans="1:3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 spans="1:3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 spans="1:3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 spans="1:3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 spans="1:3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 spans="1:3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 spans="1:3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 spans="1:3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 spans="1:3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 spans="1:3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 spans="1:3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 spans="1:3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 spans="1:3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 spans="1:3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 spans="1:3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 spans="1:3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 spans="1:3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 spans="1:3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 spans="1:3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 spans="1:3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 spans="1:3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 spans="1:3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 spans="1:3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 spans="1:3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 spans="1:3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 spans="1:3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  <row r="1001" spans="1:3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</row>
    <row r="1002" spans="1:3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</row>
    <row r="1003" spans="1:3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</row>
    <row r="1004" spans="1:3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</row>
    <row r="1005" spans="1:3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</row>
    <row r="1006" spans="1:3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</row>
    <row r="1007" spans="1:3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</row>
    <row r="1008" spans="1:3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</row>
    <row r="1009" spans="1:3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</row>
    <row r="1010" spans="1:3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</row>
    <row r="1011" spans="1:3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</row>
    <row r="1012" spans="1:3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</row>
    <row r="1013" spans="1:3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</row>
    <row r="1014" spans="1:3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</row>
    <row r="1015" spans="1:3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</row>
    <row r="1016" spans="1:3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</row>
    <row r="1017" spans="1:3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</row>
    <row r="1018" spans="1:3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</row>
    <row r="1019" spans="1:3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</row>
    <row r="1020" spans="1:3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</row>
    <row r="1021" spans="1:3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</row>
    <row r="1022" spans="1:3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</row>
    <row r="1023" spans="1:3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</row>
    <row r="1024" spans="1:3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</row>
    <row r="1025" spans="1:3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</row>
    <row r="1026" spans="1:3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</row>
    <row r="1027" spans="1:3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</row>
    <row r="1028" spans="1:3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</row>
    <row r="1029" spans="1:3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</row>
    <row r="1030" spans="1:3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</row>
    <row r="1031" spans="1:3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</row>
    <row r="1032" spans="1:3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</row>
    <row r="1033" spans="1:3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</row>
    <row r="1034" spans="1:3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</row>
    <row r="1035" spans="1:3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</row>
    <row r="1036" spans="1:3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</row>
    <row r="1037" spans="1:3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</row>
    <row r="1038" spans="1:3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</row>
    <row r="1039" spans="1:3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</row>
    <row r="1040" spans="1:3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</row>
    <row r="1041" spans="1:3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</row>
    <row r="1042" spans="1:3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</row>
    <row r="1043" spans="1:3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</row>
    <row r="1044" spans="1:3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</row>
    <row r="1045" spans="1:3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</row>
    <row r="1046" spans="1:3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</row>
    <row r="1047" spans="1:3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</row>
    <row r="1048" spans="1:3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</row>
    <row r="1049" spans="1:3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</row>
    <row r="1050" spans="1:3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</row>
    <row r="1051" spans="1:3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</row>
    <row r="1052" spans="1:3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</row>
    <row r="1053" spans="1:3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</row>
    <row r="1054" spans="1:3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</row>
    <row r="1055" spans="1:3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</row>
    <row r="1056" spans="1:3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</row>
    <row r="1057" spans="1:3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</row>
    <row r="1058" spans="1:3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</row>
    <row r="1059" spans="1:3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</row>
    <row r="1060" spans="1:38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</row>
    <row r="1061" spans="1:38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</row>
    <row r="1062" spans="1:38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</row>
    <row r="1063" spans="1:38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</row>
    <row r="1064" spans="1:38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</row>
    <row r="1065" spans="1:38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</row>
    <row r="1066" spans="1:38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</row>
    <row r="1067" spans="1:38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</row>
    <row r="1068" spans="1:38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</row>
    <row r="1069" spans="1:38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</row>
    <row r="1070" spans="1:38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</row>
    <row r="1071" spans="1:38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</row>
    <row r="1072" spans="1:38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</row>
    <row r="1073" spans="1:38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</row>
    <row r="1074" spans="1:38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</row>
    <row r="1075" spans="1:38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</row>
    <row r="1076" spans="1:38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</row>
    <row r="1077" spans="1:38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</row>
    <row r="1078" spans="1:38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</row>
    <row r="1079" spans="1:38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</row>
    <row r="1080" spans="1:38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</row>
    <row r="1081" spans="1:38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</row>
    <row r="1082" spans="1:38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</row>
    <row r="1083" spans="1:38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</row>
    <row r="1084" spans="1:38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</row>
    <row r="1085" spans="1:38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</row>
    <row r="1086" spans="1:38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</row>
    <row r="1087" spans="1:38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</row>
    <row r="1088" spans="1:38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</row>
    <row r="1089" spans="1:38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</row>
    <row r="1090" spans="1:38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</row>
    <row r="1091" spans="1:38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</row>
    <row r="1092" spans="1:38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</row>
    <row r="1093" spans="1:38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</row>
    <row r="1094" spans="1:38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</row>
    <row r="1095" spans="1:38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</row>
    <row r="1096" spans="1:38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</row>
    <row r="1097" spans="1:38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</row>
    <row r="1098" spans="1:38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</row>
    <row r="1099" spans="1:38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</row>
    <row r="1100" spans="1:38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</row>
    <row r="1101" spans="1:38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</row>
    <row r="1102" spans="1:38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</row>
    <row r="1103" spans="1:38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</row>
    <row r="1104" spans="1:38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</row>
    <row r="1105" spans="1:38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</row>
    <row r="1106" spans="1:38" x14ac:dyDescent="0.2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</row>
    <row r="1107" spans="1:38" x14ac:dyDescent="0.2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</row>
    <row r="1108" spans="1:38" x14ac:dyDescent="0.2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</row>
    <row r="1109" spans="1:38" x14ac:dyDescent="0.2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</row>
    <row r="1110" spans="1:38" x14ac:dyDescent="0.2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</row>
    <row r="1111" spans="1:38" x14ac:dyDescent="0.2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</row>
    <row r="1112" spans="1:38" x14ac:dyDescent="0.2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</row>
    <row r="1113" spans="1:38" x14ac:dyDescent="0.2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</row>
    <row r="1114" spans="1:38" x14ac:dyDescent="0.2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</row>
    <row r="1115" spans="1:38" x14ac:dyDescent="0.2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</row>
    <row r="1116" spans="1:38" x14ac:dyDescent="0.2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</row>
    <row r="1117" spans="1:38" x14ac:dyDescent="0.2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</row>
    <row r="1118" spans="1:38" x14ac:dyDescent="0.2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</row>
    <row r="1119" spans="1:38" x14ac:dyDescent="0.2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</row>
    <row r="1120" spans="1:38" x14ac:dyDescent="0.2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</row>
    <row r="1121" spans="1:38" x14ac:dyDescent="0.2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</row>
    <row r="1122" spans="1:38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</row>
    <row r="1123" spans="1:38" x14ac:dyDescent="0.2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</row>
    <row r="1124" spans="1:38" x14ac:dyDescent="0.2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</row>
    <row r="1125" spans="1:38" x14ac:dyDescent="0.2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</row>
    <row r="1126" spans="1:38" x14ac:dyDescent="0.2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</row>
    <row r="1127" spans="1:38" x14ac:dyDescent="0.2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</row>
    <row r="1128" spans="1:38" x14ac:dyDescent="0.2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</row>
    <row r="1129" spans="1:38" x14ac:dyDescent="0.2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</row>
    <row r="1130" spans="1:38" x14ac:dyDescent="0.2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</row>
    <row r="1131" spans="1:38" x14ac:dyDescent="0.2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</row>
    <row r="1132" spans="1:38" x14ac:dyDescent="0.2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</row>
    <row r="1133" spans="1:38" x14ac:dyDescent="0.2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</row>
    <row r="1134" spans="1:38" x14ac:dyDescent="0.2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</row>
    <row r="1135" spans="1:38" x14ac:dyDescent="0.2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</row>
    <row r="1136" spans="1:38" x14ac:dyDescent="0.2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</row>
    <row r="1137" spans="1:38" x14ac:dyDescent="0.2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</row>
    <row r="1138" spans="1:38" x14ac:dyDescent="0.2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</row>
    <row r="1139" spans="1:38" x14ac:dyDescent="0.2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</row>
    <row r="1140" spans="1:38" x14ac:dyDescent="0.2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</row>
    <row r="1141" spans="1:38" x14ac:dyDescent="0.2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</row>
    <row r="1142" spans="1:38" x14ac:dyDescent="0.2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</row>
    <row r="1143" spans="1:38" x14ac:dyDescent="0.2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</row>
    <row r="1144" spans="1:38" x14ac:dyDescent="0.2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</row>
    <row r="1145" spans="1:38" x14ac:dyDescent="0.2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</row>
    <row r="1146" spans="1:38" x14ac:dyDescent="0.2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</row>
    <row r="1147" spans="1:38" x14ac:dyDescent="0.2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</row>
    <row r="1148" spans="1:38" x14ac:dyDescent="0.2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</row>
    <row r="1149" spans="1:38" x14ac:dyDescent="0.2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</row>
    <row r="1150" spans="1:38" x14ac:dyDescent="0.2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</row>
    <row r="1151" spans="1:38" x14ac:dyDescent="0.2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</row>
    <row r="1152" spans="1:38" x14ac:dyDescent="0.2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</row>
    <row r="1153" spans="1:38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</row>
    <row r="1154" spans="1:38" x14ac:dyDescent="0.2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</row>
    <row r="1155" spans="1:38" x14ac:dyDescent="0.2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</row>
    <row r="1156" spans="1:38" x14ac:dyDescent="0.2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</row>
    <row r="1157" spans="1:38" x14ac:dyDescent="0.2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</row>
    <row r="1158" spans="1:38" x14ac:dyDescent="0.2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</row>
    <row r="1159" spans="1:38" x14ac:dyDescent="0.2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</row>
    <row r="1160" spans="1:38" x14ac:dyDescent="0.2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</row>
    <row r="1161" spans="1:38" x14ac:dyDescent="0.2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</row>
    <row r="1162" spans="1:38" x14ac:dyDescent="0.2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</row>
    <row r="1163" spans="1:38" x14ac:dyDescent="0.2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</row>
    <row r="1164" spans="1:38" x14ac:dyDescent="0.2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</row>
    <row r="1165" spans="1:38" x14ac:dyDescent="0.2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</row>
    <row r="1166" spans="1:38" x14ac:dyDescent="0.2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</row>
    <row r="1167" spans="1:38" x14ac:dyDescent="0.2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</row>
    <row r="1168" spans="1:38" x14ac:dyDescent="0.2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</row>
    <row r="1169" spans="1:38" x14ac:dyDescent="0.2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</row>
    <row r="1170" spans="1:38" x14ac:dyDescent="0.2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</row>
    <row r="1171" spans="1:38" x14ac:dyDescent="0.2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</row>
    <row r="1172" spans="1:38" x14ac:dyDescent="0.2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</row>
    <row r="1173" spans="1:38" x14ac:dyDescent="0.2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</row>
    <row r="1174" spans="1:38" x14ac:dyDescent="0.2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</row>
    <row r="1175" spans="1:38" x14ac:dyDescent="0.2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</row>
    <row r="1176" spans="1:38" x14ac:dyDescent="0.2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</row>
    <row r="1177" spans="1:38" x14ac:dyDescent="0.2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</row>
    <row r="1178" spans="1:38" x14ac:dyDescent="0.2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</row>
    <row r="1179" spans="1:38" x14ac:dyDescent="0.2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</row>
    <row r="1180" spans="1:38" x14ac:dyDescent="0.2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</row>
    <row r="1181" spans="1:38" x14ac:dyDescent="0.2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</row>
    <row r="1182" spans="1:38" x14ac:dyDescent="0.2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</row>
    <row r="1183" spans="1:38" x14ac:dyDescent="0.2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</row>
    <row r="1184" spans="1:38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</row>
    <row r="1185" spans="1:38" x14ac:dyDescent="0.2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</row>
    <row r="1186" spans="1:38" x14ac:dyDescent="0.2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</row>
    <row r="1187" spans="1:38" x14ac:dyDescent="0.2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</row>
    <row r="1188" spans="1:38" x14ac:dyDescent="0.2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</row>
    <row r="1189" spans="1:38" x14ac:dyDescent="0.2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</row>
    <row r="1190" spans="1:38" x14ac:dyDescent="0.2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</row>
    <row r="1191" spans="1:38" x14ac:dyDescent="0.2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</row>
    <row r="1192" spans="1:38" x14ac:dyDescent="0.2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</row>
    <row r="1193" spans="1:38" x14ac:dyDescent="0.2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</row>
    <row r="1194" spans="1:38" x14ac:dyDescent="0.2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</row>
    <row r="1195" spans="1:38" x14ac:dyDescent="0.2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</row>
    <row r="1196" spans="1:38" x14ac:dyDescent="0.2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</row>
    <row r="1197" spans="1:38" x14ac:dyDescent="0.2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</row>
    <row r="1198" spans="1:38" x14ac:dyDescent="0.2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</row>
    <row r="1199" spans="1:38" x14ac:dyDescent="0.2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</row>
    <row r="1200" spans="1:38" x14ac:dyDescent="0.2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</row>
    <row r="1201" spans="1:38" x14ac:dyDescent="0.2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</row>
    <row r="1202" spans="1:38" x14ac:dyDescent="0.2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</row>
    <row r="1203" spans="1:38" x14ac:dyDescent="0.2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</row>
    <row r="1204" spans="1:38" x14ac:dyDescent="0.2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</row>
    <row r="1205" spans="1:38" x14ac:dyDescent="0.2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</row>
    <row r="1206" spans="1:38" x14ac:dyDescent="0.2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</row>
    <row r="1207" spans="1:38" x14ac:dyDescent="0.2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</row>
    <row r="1208" spans="1:38" x14ac:dyDescent="0.2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</row>
    <row r="1209" spans="1:38" x14ac:dyDescent="0.2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</row>
    <row r="1210" spans="1:38" x14ac:dyDescent="0.2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</row>
    <row r="1211" spans="1:38" x14ac:dyDescent="0.2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</row>
    <row r="1212" spans="1:38" x14ac:dyDescent="0.2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</row>
    <row r="1213" spans="1:38" x14ac:dyDescent="0.2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</row>
    <row r="1214" spans="1:38" x14ac:dyDescent="0.2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</row>
    <row r="1215" spans="1:38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</row>
    <row r="1216" spans="1:38" x14ac:dyDescent="0.2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</row>
    <row r="1217" spans="1:38" x14ac:dyDescent="0.2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</row>
    <row r="1218" spans="1:38" x14ac:dyDescent="0.2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</row>
    <row r="1219" spans="1:38" x14ac:dyDescent="0.2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</row>
    <row r="1220" spans="1:38" x14ac:dyDescent="0.2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</row>
    <row r="1221" spans="1:38" x14ac:dyDescent="0.2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</row>
    <row r="1222" spans="1:38" x14ac:dyDescent="0.2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</row>
    <row r="1223" spans="1:38" x14ac:dyDescent="0.2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</row>
    <row r="1224" spans="1:38" x14ac:dyDescent="0.2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</row>
    <row r="1225" spans="1:38" x14ac:dyDescent="0.2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</row>
    <row r="1226" spans="1:38" x14ac:dyDescent="0.2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</row>
    <row r="1227" spans="1:38" x14ac:dyDescent="0.2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</row>
    <row r="1228" spans="1:38" x14ac:dyDescent="0.2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</row>
    <row r="1229" spans="1:38" x14ac:dyDescent="0.2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</row>
    <row r="1230" spans="1:38" x14ac:dyDescent="0.2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</row>
    <row r="1231" spans="1:38" x14ac:dyDescent="0.2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</row>
    <row r="1232" spans="1:38" x14ac:dyDescent="0.2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</row>
    <row r="1233" spans="1:38" x14ac:dyDescent="0.2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</row>
    <row r="1234" spans="1:38" x14ac:dyDescent="0.2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</row>
    <row r="1235" spans="1:38" x14ac:dyDescent="0.2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</row>
    <row r="1236" spans="1:38" x14ac:dyDescent="0.2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</row>
    <row r="1237" spans="1:38" x14ac:dyDescent="0.2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</row>
    <row r="1238" spans="1:38" x14ac:dyDescent="0.2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</row>
    <row r="1239" spans="1:38" x14ac:dyDescent="0.2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</row>
    <row r="1240" spans="1:38" x14ac:dyDescent="0.2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</row>
    <row r="1241" spans="1:38" x14ac:dyDescent="0.2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</row>
    <row r="1242" spans="1:38" x14ac:dyDescent="0.2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</row>
    <row r="1243" spans="1:38" x14ac:dyDescent="0.2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</row>
    <row r="1244" spans="1:38" x14ac:dyDescent="0.2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</row>
    <row r="1245" spans="1:38" x14ac:dyDescent="0.2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</row>
    <row r="1246" spans="1:38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</row>
    <row r="1247" spans="1:38" x14ac:dyDescent="0.2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</row>
    <row r="1248" spans="1:38" x14ac:dyDescent="0.2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</row>
    <row r="1249" spans="1:38" x14ac:dyDescent="0.2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</row>
    <row r="1250" spans="1:38" x14ac:dyDescent="0.2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</row>
    <row r="1251" spans="1:38" x14ac:dyDescent="0.2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</row>
    <row r="1252" spans="1:38" x14ac:dyDescent="0.2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</row>
    <row r="1253" spans="1:38" x14ac:dyDescent="0.2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</row>
    <row r="1254" spans="1:38" x14ac:dyDescent="0.2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</row>
    <row r="1255" spans="1:38" x14ac:dyDescent="0.2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</row>
    <row r="1256" spans="1:38" x14ac:dyDescent="0.2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</row>
    <row r="1257" spans="1:38" x14ac:dyDescent="0.2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</row>
    <row r="1258" spans="1:38" x14ac:dyDescent="0.2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</row>
    <row r="1259" spans="1:38" x14ac:dyDescent="0.2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</row>
    <row r="1260" spans="1:38" x14ac:dyDescent="0.2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</row>
    <row r="1261" spans="1:38" x14ac:dyDescent="0.2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</row>
    <row r="1262" spans="1:38" x14ac:dyDescent="0.2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</row>
    <row r="1263" spans="1:38" x14ac:dyDescent="0.2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</row>
    <row r="1264" spans="1:38" x14ac:dyDescent="0.2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</row>
    <row r="1265" spans="1:38" x14ac:dyDescent="0.2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</row>
    <row r="1266" spans="1:38" x14ac:dyDescent="0.2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</row>
    <row r="1267" spans="1:38" x14ac:dyDescent="0.2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</row>
    <row r="1268" spans="1:38" x14ac:dyDescent="0.2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</row>
    <row r="1269" spans="1:38" x14ac:dyDescent="0.2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</row>
    <row r="1270" spans="1:38" x14ac:dyDescent="0.2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</row>
    <row r="1271" spans="1:38" x14ac:dyDescent="0.2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</row>
    <row r="1272" spans="1:38" x14ac:dyDescent="0.2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</row>
    <row r="1273" spans="1:38" x14ac:dyDescent="0.2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</row>
    <row r="1274" spans="1:38" x14ac:dyDescent="0.2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</row>
    <row r="1275" spans="1:38" x14ac:dyDescent="0.2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</row>
    <row r="1276" spans="1:38" x14ac:dyDescent="0.2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</row>
    <row r="1277" spans="1:38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</row>
    <row r="1278" spans="1:38" x14ac:dyDescent="0.2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</row>
    <row r="1279" spans="1:38" x14ac:dyDescent="0.2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</row>
    <row r="1280" spans="1:38" x14ac:dyDescent="0.2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</row>
    <row r="1281" spans="1:38" x14ac:dyDescent="0.2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</row>
    <row r="1282" spans="1:38" x14ac:dyDescent="0.2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</row>
    <row r="1283" spans="1:38" x14ac:dyDescent="0.2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</row>
    <row r="1284" spans="1:38" x14ac:dyDescent="0.2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</row>
    <row r="1285" spans="1:38" x14ac:dyDescent="0.2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</row>
    <row r="1286" spans="1:38" x14ac:dyDescent="0.2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</row>
    <row r="1287" spans="1:38" x14ac:dyDescent="0.2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</row>
    <row r="1288" spans="1:38" x14ac:dyDescent="0.2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</row>
    <row r="1289" spans="1:38" x14ac:dyDescent="0.2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</row>
    <row r="1290" spans="1:38" x14ac:dyDescent="0.2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</row>
    <row r="1291" spans="1:38" x14ac:dyDescent="0.2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</row>
    <row r="1292" spans="1:38" x14ac:dyDescent="0.25"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</row>
    <row r="1293" spans="1:38" x14ac:dyDescent="0.25"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</row>
    <row r="1294" spans="1:38" x14ac:dyDescent="0.25"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</row>
    <row r="1295" spans="1:38" x14ac:dyDescent="0.25"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</row>
    <row r="1296" spans="1:38" x14ac:dyDescent="0.25"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</row>
    <row r="1297" spans="2:38" x14ac:dyDescent="0.25"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</row>
    <row r="1298" spans="2:38" x14ac:dyDescent="0.25"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</row>
    <row r="1299" spans="2:38" x14ac:dyDescent="0.25"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</row>
    <row r="1300" spans="2:38" x14ac:dyDescent="0.25"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</row>
    <row r="1301" spans="2:38" x14ac:dyDescent="0.25"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</row>
    <row r="1302" spans="2:38" x14ac:dyDescent="0.25"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</row>
    <row r="1303" spans="2:38" x14ac:dyDescent="0.25"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</row>
    <row r="1304" spans="2:38" x14ac:dyDescent="0.25"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</row>
    <row r="1305" spans="2:38" x14ac:dyDescent="0.25"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</row>
    <row r="1306" spans="2:38" x14ac:dyDescent="0.25"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</row>
    <row r="1307" spans="2:38" x14ac:dyDescent="0.25"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</row>
    <row r="1308" spans="2:38" x14ac:dyDescent="0.25"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</row>
    <row r="1309" spans="2:38" x14ac:dyDescent="0.25"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</row>
    <row r="1310" spans="2:38" x14ac:dyDescent="0.25"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</row>
    <row r="1311" spans="2:38" x14ac:dyDescent="0.25"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</row>
    <row r="1312" spans="2:38" x14ac:dyDescent="0.25"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</row>
    <row r="1313" spans="2:38" x14ac:dyDescent="0.25"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</row>
    <row r="1314" spans="2:38" x14ac:dyDescent="0.25"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</row>
    <row r="1315" spans="2:38" x14ac:dyDescent="0.25"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</row>
    <row r="1316" spans="2:38" x14ac:dyDescent="0.25"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</row>
    <row r="1317" spans="2:38" x14ac:dyDescent="0.25"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</row>
    <row r="1318" spans="2:38" x14ac:dyDescent="0.25"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</row>
    <row r="1319" spans="2:38" x14ac:dyDescent="0.25"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</row>
    <row r="1320" spans="2:38" x14ac:dyDescent="0.25"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</row>
    <row r="1321" spans="2:38" x14ac:dyDescent="0.25"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</row>
    <row r="1322" spans="2:38" x14ac:dyDescent="0.25"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</row>
    <row r="1323" spans="2:38" x14ac:dyDescent="0.25"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</row>
    <row r="1324" spans="2:38" x14ac:dyDescent="0.25"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</row>
    <row r="1325" spans="2:38" x14ac:dyDescent="0.25"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</row>
    <row r="1326" spans="2:38" x14ac:dyDescent="0.25"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</row>
    <row r="1327" spans="2:38" x14ac:dyDescent="0.25"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</row>
    <row r="1328" spans="2:38" x14ac:dyDescent="0.25"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</row>
    <row r="1329" spans="2:38" x14ac:dyDescent="0.25"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</row>
    <row r="1330" spans="2:38" x14ac:dyDescent="0.25"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</row>
    <row r="1331" spans="2:38" x14ac:dyDescent="0.25"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</row>
    <row r="1332" spans="2:38" x14ac:dyDescent="0.25"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</row>
    <row r="1333" spans="2:38" x14ac:dyDescent="0.25"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</row>
    <row r="1334" spans="2:38" x14ac:dyDescent="0.25"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</row>
    <row r="1335" spans="2:38" x14ac:dyDescent="0.25"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</row>
    <row r="1336" spans="2:38" x14ac:dyDescent="0.25"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</row>
    <row r="1337" spans="2:38" x14ac:dyDescent="0.25"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</row>
    <row r="1338" spans="2:38" x14ac:dyDescent="0.25"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</row>
    <row r="1339" spans="2:38" x14ac:dyDescent="0.25"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</row>
    <row r="1340" spans="2:38" x14ac:dyDescent="0.25"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</row>
    <row r="1341" spans="2:38" x14ac:dyDescent="0.25"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</row>
    <row r="1342" spans="2:38" x14ac:dyDescent="0.25"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</row>
    <row r="1343" spans="2:38" x14ac:dyDescent="0.25"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</row>
    <row r="1344" spans="2:38" x14ac:dyDescent="0.25"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</row>
    <row r="1345" spans="2:38" x14ac:dyDescent="0.25"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</row>
    <row r="1346" spans="2:38" x14ac:dyDescent="0.25"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</row>
    <row r="1347" spans="2:38" x14ac:dyDescent="0.25"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</row>
    <row r="1348" spans="2:38" x14ac:dyDescent="0.25"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</row>
    <row r="1349" spans="2:38" x14ac:dyDescent="0.25"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</row>
    <row r="1350" spans="2:38" x14ac:dyDescent="0.25"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</row>
    <row r="1351" spans="2:38" x14ac:dyDescent="0.25"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</row>
    <row r="1352" spans="2:38" x14ac:dyDescent="0.25"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</row>
    <row r="1353" spans="2:38" x14ac:dyDescent="0.25"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</row>
    <row r="1354" spans="2:38" x14ac:dyDescent="0.25"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</row>
    <row r="1355" spans="2:38" x14ac:dyDescent="0.25"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</row>
    <row r="1356" spans="2:38" x14ac:dyDescent="0.25"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</row>
    <row r="1357" spans="2:38" x14ac:dyDescent="0.25"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</row>
    <row r="1358" spans="2:38" x14ac:dyDescent="0.25"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</row>
    <row r="1359" spans="2:38" x14ac:dyDescent="0.25"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</row>
    <row r="1360" spans="2:38" x14ac:dyDescent="0.25"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</row>
    <row r="1361" spans="2:38" x14ac:dyDescent="0.25"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</row>
    <row r="1362" spans="2:38" x14ac:dyDescent="0.25"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</row>
    <row r="1363" spans="2:38" x14ac:dyDescent="0.25"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</row>
    <row r="1364" spans="2:38" x14ac:dyDescent="0.25"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</row>
    <row r="1365" spans="2:38" x14ac:dyDescent="0.25"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</row>
    <row r="1366" spans="2:38" x14ac:dyDescent="0.25"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</row>
    <row r="1367" spans="2:38" x14ac:dyDescent="0.25"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</row>
    <row r="1368" spans="2:38" x14ac:dyDescent="0.25"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</row>
    <row r="1369" spans="2:38" x14ac:dyDescent="0.25"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</row>
    <row r="1370" spans="2:38" x14ac:dyDescent="0.25"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</row>
    <row r="1371" spans="2:38" x14ac:dyDescent="0.25"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</row>
    <row r="1372" spans="2:38" x14ac:dyDescent="0.25"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</row>
    <row r="1373" spans="2:38" x14ac:dyDescent="0.25"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</row>
    <row r="1374" spans="2:38" x14ac:dyDescent="0.25"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</row>
    <row r="1375" spans="2:38" x14ac:dyDescent="0.25"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</row>
    <row r="1376" spans="2:38" x14ac:dyDescent="0.25"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</row>
    <row r="1377" spans="2:38" x14ac:dyDescent="0.25"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</row>
    <row r="1378" spans="2:38" x14ac:dyDescent="0.25"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</row>
    <row r="1379" spans="2:38" x14ac:dyDescent="0.25"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</row>
    <row r="1380" spans="2:38" x14ac:dyDescent="0.25"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</row>
    <row r="1381" spans="2:38" x14ac:dyDescent="0.25"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</row>
    <row r="1382" spans="2:38" x14ac:dyDescent="0.25"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</row>
    <row r="1383" spans="2:38" x14ac:dyDescent="0.25"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</row>
    <row r="1384" spans="2:38" x14ac:dyDescent="0.25"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</row>
    <row r="1385" spans="2:38" x14ac:dyDescent="0.25"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</row>
    <row r="1386" spans="2:38" x14ac:dyDescent="0.25"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</row>
    <row r="1387" spans="2:38" x14ac:dyDescent="0.25"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</row>
    <row r="1388" spans="2:38" x14ac:dyDescent="0.25"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</row>
    <row r="1389" spans="2:38" x14ac:dyDescent="0.25"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</row>
    <row r="1390" spans="2:38" x14ac:dyDescent="0.25"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</row>
    <row r="1391" spans="2:38" x14ac:dyDescent="0.25"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</row>
    <row r="1392" spans="2:38" x14ac:dyDescent="0.25"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</row>
    <row r="1393" spans="2:38" x14ac:dyDescent="0.25"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</row>
    <row r="1394" spans="2:38" x14ac:dyDescent="0.25"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</row>
    <row r="1395" spans="2:38" x14ac:dyDescent="0.25"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</row>
    <row r="1396" spans="2:38" x14ac:dyDescent="0.25"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</row>
    <row r="1397" spans="2:38" x14ac:dyDescent="0.25"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</row>
    <row r="1398" spans="2:38" x14ac:dyDescent="0.25"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</row>
    <row r="1399" spans="2:38" x14ac:dyDescent="0.25"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</row>
    <row r="1400" spans="2:38" x14ac:dyDescent="0.25"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</row>
    <row r="1401" spans="2:38" x14ac:dyDescent="0.25"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</row>
    <row r="1402" spans="2:38" x14ac:dyDescent="0.25"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</row>
    <row r="1403" spans="2:38" x14ac:dyDescent="0.25"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</row>
    <row r="1404" spans="2:38" x14ac:dyDescent="0.25"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</row>
    <row r="1405" spans="2:38" x14ac:dyDescent="0.25"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</row>
    <row r="1406" spans="2:38" x14ac:dyDescent="0.25"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</row>
    <row r="1407" spans="2:38" x14ac:dyDescent="0.25"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</row>
    <row r="1408" spans="2:38" x14ac:dyDescent="0.25"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</row>
    <row r="1409" spans="2:38" x14ac:dyDescent="0.25"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</row>
    <row r="1410" spans="2:38" x14ac:dyDescent="0.25"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</row>
    <row r="1411" spans="2:38" x14ac:dyDescent="0.25"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</row>
    <row r="1412" spans="2:38" x14ac:dyDescent="0.25"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</row>
    <row r="1413" spans="2:38" x14ac:dyDescent="0.25"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</row>
    <row r="1414" spans="2:38" x14ac:dyDescent="0.25"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</row>
    <row r="1415" spans="2:38" x14ac:dyDescent="0.25"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</row>
    <row r="1416" spans="2:38" x14ac:dyDescent="0.25"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</row>
    <row r="1417" spans="2:38" x14ac:dyDescent="0.25"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</row>
    <row r="1418" spans="2:38" x14ac:dyDescent="0.25"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</row>
    <row r="1419" spans="2:38" x14ac:dyDescent="0.25"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</row>
    <row r="1420" spans="2:38" x14ac:dyDescent="0.25"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</row>
    <row r="1421" spans="2:38" x14ac:dyDescent="0.25"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</row>
    <row r="1422" spans="2:38" x14ac:dyDescent="0.25"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</row>
    <row r="1423" spans="2:38" x14ac:dyDescent="0.25"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</row>
    <row r="1424" spans="2:38" x14ac:dyDescent="0.25"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</row>
    <row r="1425" spans="2:38" x14ac:dyDescent="0.25"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</row>
    <row r="1426" spans="2:38" x14ac:dyDescent="0.25"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</row>
    <row r="1427" spans="2:38" x14ac:dyDescent="0.25"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</row>
    <row r="1428" spans="2:38" x14ac:dyDescent="0.25"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</row>
    <row r="1429" spans="2:38" x14ac:dyDescent="0.25"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</row>
    <row r="1430" spans="2:38" x14ac:dyDescent="0.25"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</row>
    <row r="1431" spans="2:38" x14ac:dyDescent="0.25"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</row>
    <row r="1432" spans="2:38" x14ac:dyDescent="0.25"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</row>
    <row r="1433" spans="2:38" x14ac:dyDescent="0.25"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</row>
    <row r="1434" spans="2:38" x14ac:dyDescent="0.25"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</row>
    <row r="1435" spans="2:38" x14ac:dyDescent="0.25"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</row>
    <row r="1436" spans="2:38" x14ac:dyDescent="0.25"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</row>
    <row r="1437" spans="2:38" x14ac:dyDescent="0.25"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</row>
    <row r="1438" spans="2:38" x14ac:dyDescent="0.25"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</row>
    <row r="1439" spans="2:38" x14ac:dyDescent="0.25"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</row>
    <row r="1440" spans="2:38" x14ac:dyDescent="0.25"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</row>
    <row r="1441" spans="2:38" x14ac:dyDescent="0.25"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</row>
    <row r="1442" spans="2:38" x14ac:dyDescent="0.25"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</row>
    <row r="1443" spans="2:38" x14ac:dyDescent="0.25"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</row>
    <row r="1444" spans="2:38" x14ac:dyDescent="0.25"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</row>
    <row r="1445" spans="2:38" x14ac:dyDescent="0.25"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</row>
    <row r="1446" spans="2:38" x14ac:dyDescent="0.25"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</row>
    <row r="1447" spans="2:38" x14ac:dyDescent="0.25"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</row>
    <row r="1448" spans="2:38" x14ac:dyDescent="0.25"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</row>
    <row r="1449" spans="2:38" x14ac:dyDescent="0.25"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</row>
    <row r="1450" spans="2:38" x14ac:dyDescent="0.25"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</row>
    <row r="1451" spans="2:38" x14ac:dyDescent="0.25"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</row>
    <row r="1452" spans="2:38" x14ac:dyDescent="0.25"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</row>
    <row r="1453" spans="2:38" x14ac:dyDescent="0.25"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</row>
    <row r="1454" spans="2:38" x14ac:dyDescent="0.25"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</row>
    <row r="1455" spans="2:38" x14ac:dyDescent="0.25"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</row>
    <row r="1456" spans="2:38" x14ac:dyDescent="0.25"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</row>
    <row r="1457" spans="2:38" x14ac:dyDescent="0.25"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</row>
    <row r="1458" spans="2:38" x14ac:dyDescent="0.25"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</row>
    <row r="1459" spans="2:38" x14ac:dyDescent="0.25"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</row>
    <row r="1460" spans="2:38" x14ac:dyDescent="0.25"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</row>
    <row r="1461" spans="2:38" x14ac:dyDescent="0.25"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</row>
    <row r="1462" spans="2:38" x14ac:dyDescent="0.25"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</row>
    <row r="1463" spans="2:38" x14ac:dyDescent="0.25"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</row>
    <row r="1464" spans="2:38" x14ac:dyDescent="0.25"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</row>
    <row r="1465" spans="2:38" x14ac:dyDescent="0.25"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</row>
    <row r="1466" spans="2:38" x14ac:dyDescent="0.25"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</row>
    <row r="1467" spans="2:38" x14ac:dyDescent="0.25"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</row>
    <row r="1468" spans="2:38" x14ac:dyDescent="0.25"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</row>
    <row r="1469" spans="2:38" x14ac:dyDescent="0.25"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</row>
    <row r="1470" spans="2:38" x14ac:dyDescent="0.25"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</row>
    <row r="1471" spans="2:38" x14ac:dyDescent="0.25"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</row>
    <row r="1472" spans="2:38" x14ac:dyDescent="0.25"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</row>
    <row r="1473" spans="2:38" x14ac:dyDescent="0.25"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</row>
    <row r="1474" spans="2:38" x14ac:dyDescent="0.25"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</row>
    <row r="1475" spans="2:38" x14ac:dyDescent="0.25"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</row>
    <row r="1476" spans="2:38" x14ac:dyDescent="0.25"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</row>
    <row r="1477" spans="2:38" x14ac:dyDescent="0.25"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</row>
    <row r="1478" spans="2:38" x14ac:dyDescent="0.25"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</row>
    <row r="1479" spans="2:38" x14ac:dyDescent="0.25"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</row>
    <row r="1480" spans="2:38" x14ac:dyDescent="0.25"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</row>
    <row r="1481" spans="2:38" x14ac:dyDescent="0.25"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</row>
    <row r="1482" spans="2:38" x14ac:dyDescent="0.25"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</row>
    <row r="1483" spans="2:38" x14ac:dyDescent="0.25"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</row>
    <row r="1484" spans="2:38" x14ac:dyDescent="0.25"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</row>
    <row r="1485" spans="2:38" x14ac:dyDescent="0.25"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</row>
    <row r="1486" spans="2:38" x14ac:dyDescent="0.25"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</row>
    <row r="1487" spans="2:38" x14ac:dyDescent="0.25"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</row>
    <row r="1488" spans="2:38" x14ac:dyDescent="0.25"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</row>
    <row r="1489" spans="2:38" x14ac:dyDescent="0.25"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</row>
    <row r="1490" spans="2:38" x14ac:dyDescent="0.25"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</row>
    <row r="1491" spans="2:38" x14ac:dyDescent="0.25"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</row>
    <row r="1492" spans="2:38" x14ac:dyDescent="0.25"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</row>
    <row r="1493" spans="2:38" x14ac:dyDescent="0.25"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</row>
    <row r="1494" spans="2:38" x14ac:dyDescent="0.25"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</row>
    <row r="1495" spans="2:38" x14ac:dyDescent="0.25"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</row>
    <row r="1496" spans="2:38" x14ac:dyDescent="0.25"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</row>
    <row r="1497" spans="2:38" x14ac:dyDescent="0.25"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</row>
    <row r="1498" spans="2:38" x14ac:dyDescent="0.25"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</row>
    <row r="1499" spans="2:38" x14ac:dyDescent="0.25"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</row>
    <row r="1500" spans="2:38" x14ac:dyDescent="0.25"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</row>
    <row r="1501" spans="2:38" x14ac:dyDescent="0.25"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</row>
    <row r="1502" spans="2:38" x14ac:dyDescent="0.25"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</row>
    <row r="1503" spans="2:38" x14ac:dyDescent="0.25"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</row>
    <row r="1504" spans="2:38" x14ac:dyDescent="0.25"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</row>
    <row r="1505" spans="2:38" x14ac:dyDescent="0.25"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</row>
    <row r="1506" spans="2:38" x14ac:dyDescent="0.25"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</row>
    <row r="1507" spans="2:38" x14ac:dyDescent="0.25"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</row>
    <row r="1508" spans="2:38" x14ac:dyDescent="0.25"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</row>
    <row r="1509" spans="2:38" x14ac:dyDescent="0.25"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</row>
    <row r="1510" spans="2:38" x14ac:dyDescent="0.25"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</row>
    <row r="1511" spans="2:38" x14ac:dyDescent="0.25"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</row>
    <row r="1512" spans="2:38" x14ac:dyDescent="0.25"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</row>
    <row r="1513" spans="2:38" x14ac:dyDescent="0.25"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</row>
    <row r="1514" spans="2:38" x14ac:dyDescent="0.25"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</row>
    <row r="1515" spans="2:38" x14ac:dyDescent="0.25"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</row>
    <row r="1516" spans="2:38" x14ac:dyDescent="0.25"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</row>
    <row r="1517" spans="2:38" x14ac:dyDescent="0.25"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</row>
    <row r="1518" spans="2:38" x14ac:dyDescent="0.25"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</row>
    <row r="1519" spans="2:38" x14ac:dyDescent="0.25"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</row>
    <row r="1520" spans="2:38" x14ac:dyDescent="0.25"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</row>
    <row r="1521" spans="2:38" x14ac:dyDescent="0.25"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</row>
    <row r="1522" spans="2:38" x14ac:dyDescent="0.25"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</row>
    <row r="1523" spans="2:38" x14ac:dyDescent="0.25"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</row>
    <row r="1524" spans="2:38" x14ac:dyDescent="0.25"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</row>
    <row r="1525" spans="2:38" x14ac:dyDescent="0.25"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</row>
    <row r="1526" spans="2:38" x14ac:dyDescent="0.25"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</row>
    <row r="1527" spans="2:38" x14ac:dyDescent="0.25"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</row>
    <row r="1528" spans="2:38" x14ac:dyDescent="0.25"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</row>
    <row r="1529" spans="2:38" x14ac:dyDescent="0.25"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</row>
    <row r="1530" spans="2:38" x14ac:dyDescent="0.25"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</row>
    <row r="1531" spans="2:38" x14ac:dyDescent="0.25"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</row>
    <row r="1532" spans="2:38" x14ac:dyDescent="0.25"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</row>
    <row r="1533" spans="2:38" x14ac:dyDescent="0.25"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</row>
    <row r="1534" spans="2:38" x14ac:dyDescent="0.25"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</row>
    <row r="1535" spans="2:38" x14ac:dyDescent="0.25"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</row>
    <row r="1536" spans="2:38" x14ac:dyDescent="0.25"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</row>
    <row r="1537" spans="2:38" x14ac:dyDescent="0.25"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</row>
    <row r="1538" spans="2:38" x14ac:dyDescent="0.25"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</row>
    <row r="1539" spans="2:38" x14ac:dyDescent="0.25"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</row>
    <row r="1540" spans="2:38" x14ac:dyDescent="0.25"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</row>
    <row r="1541" spans="2:38" x14ac:dyDescent="0.25"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</row>
    <row r="1542" spans="2:38" x14ac:dyDescent="0.25"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</row>
    <row r="1543" spans="2:38" x14ac:dyDescent="0.25"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</row>
    <row r="1544" spans="2:38" x14ac:dyDescent="0.25"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</row>
    <row r="1545" spans="2:38" x14ac:dyDescent="0.25"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</row>
    <row r="1546" spans="2:38" x14ac:dyDescent="0.25"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</row>
    <row r="1547" spans="2:38" x14ac:dyDescent="0.25"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</row>
    <row r="1548" spans="2:38" x14ac:dyDescent="0.25"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</row>
    <row r="1549" spans="2:38" x14ac:dyDescent="0.25"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</row>
    <row r="1550" spans="2:38" x14ac:dyDescent="0.25"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</row>
    <row r="1551" spans="2:38" x14ac:dyDescent="0.25"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</row>
    <row r="1552" spans="2:38" x14ac:dyDescent="0.25"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</row>
    <row r="1553" spans="2:38" x14ac:dyDescent="0.25"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</row>
    <row r="1554" spans="2:38" x14ac:dyDescent="0.25"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</row>
    <row r="1555" spans="2:38" x14ac:dyDescent="0.25"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</row>
    <row r="1556" spans="2:38" x14ac:dyDescent="0.25"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</row>
    <row r="1557" spans="2:38" x14ac:dyDescent="0.25"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</row>
    <row r="1558" spans="2:38" x14ac:dyDescent="0.25"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</row>
    <row r="1559" spans="2:38" x14ac:dyDescent="0.25"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</row>
    <row r="1560" spans="2:38" x14ac:dyDescent="0.25"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</row>
    <row r="1561" spans="2:38" x14ac:dyDescent="0.25"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</row>
    <row r="1562" spans="2:38" x14ac:dyDescent="0.25"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</row>
    <row r="1563" spans="2:38" x14ac:dyDescent="0.25"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</row>
    <row r="1564" spans="2:38" x14ac:dyDescent="0.25"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</row>
    <row r="1565" spans="2:38" x14ac:dyDescent="0.25"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</row>
    <row r="1566" spans="2:38" x14ac:dyDescent="0.25"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</row>
    <row r="1567" spans="2:38" x14ac:dyDescent="0.25"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</row>
    <row r="1568" spans="2:38" x14ac:dyDescent="0.25"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</row>
    <row r="1569" spans="2:38" x14ac:dyDescent="0.25"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</row>
    <row r="1570" spans="2:38" x14ac:dyDescent="0.25"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</row>
    <row r="1571" spans="2:38" x14ac:dyDescent="0.25"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</row>
    <row r="1572" spans="2:38" x14ac:dyDescent="0.25"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</row>
    <row r="1573" spans="2:38" x14ac:dyDescent="0.25"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</row>
    <row r="1574" spans="2:38" x14ac:dyDescent="0.25"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</row>
    <row r="1575" spans="2:38" x14ac:dyDescent="0.25"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</row>
    <row r="1576" spans="2:38" x14ac:dyDescent="0.25"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</row>
    <row r="1577" spans="2:38" x14ac:dyDescent="0.25"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</row>
    <row r="1578" spans="2:38" x14ac:dyDescent="0.25"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</row>
    <row r="1579" spans="2:38" x14ac:dyDescent="0.25"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</row>
    <row r="1580" spans="2:38" x14ac:dyDescent="0.25"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</row>
    <row r="1581" spans="2:38" x14ac:dyDescent="0.25"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</row>
    <row r="1582" spans="2:38" x14ac:dyDescent="0.25"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</row>
    <row r="1583" spans="2:38" x14ac:dyDescent="0.25"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</row>
    <row r="1584" spans="2:38" x14ac:dyDescent="0.25"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</row>
    <row r="1585" spans="2:38" x14ac:dyDescent="0.25"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</row>
    <row r="1586" spans="2:38" x14ac:dyDescent="0.25"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</row>
    <row r="1587" spans="2:38" x14ac:dyDescent="0.25"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</row>
    <row r="1588" spans="2:38" x14ac:dyDescent="0.25"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</row>
    <row r="1589" spans="2:38" x14ac:dyDescent="0.25"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</row>
    <row r="1590" spans="2:38" x14ac:dyDescent="0.25"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</row>
    <row r="1591" spans="2:38" x14ac:dyDescent="0.25"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</row>
    <row r="1592" spans="2:38" x14ac:dyDescent="0.25"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</row>
    <row r="1593" spans="2:38" x14ac:dyDescent="0.25"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</row>
    <row r="1594" spans="2:38" x14ac:dyDescent="0.25"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</row>
    <row r="1595" spans="2:38" x14ac:dyDescent="0.25"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</row>
    <row r="1596" spans="2:38" x14ac:dyDescent="0.25"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</row>
    <row r="1597" spans="2:38" x14ac:dyDescent="0.25"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</row>
    <row r="1598" spans="2:38" x14ac:dyDescent="0.25"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</row>
    <row r="1599" spans="2:38" x14ac:dyDescent="0.25"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</row>
    <row r="1600" spans="2:38" x14ac:dyDescent="0.25"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</row>
    <row r="1601" spans="2:38" x14ac:dyDescent="0.25"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</row>
    <row r="1602" spans="2:38" x14ac:dyDescent="0.25"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</row>
    <row r="1603" spans="2:38" x14ac:dyDescent="0.25"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</row>
    <row r="1604" spans="2:38" x14ac:dyDescent="0.25"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</row>
    <row r="1605" spans="2:38" x14ac:dyDescent="0.25"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</row>
    <row r="1606" spans="2:38" x14ac:dyDescent="0.25"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</row>
    <row r="1607" spans="2:38" x14ac:dyDescent="0.25"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</row>
    <row r="1608" spans="2:38" x14ac:dyDescent="0.25"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</row>
    <row r="1609" spans="2:38" x14ac:dyDescent="0.25"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</row>
    <row r="1610" spans="2:38" x14ac:dyDescent="0.25"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</row>
    <row r="1611" spans="2:38" x14ac:dyDescent="0.25"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</row>
    <row r="1612" spans="2:38" x14ac:dyDescent="0.25"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</row>
    <row r="1613" spans="2:38" x14ac:dyDescent="0.25"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</row>
    <row r="1614" spans="2:38" x14ac:dyDescent="0.25"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</row>
    <row r="1615" spans="2:38" x14ac:dyDescent="0.25"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</row>
    <row r="1616" spans="2:38" x14ac:dyDescent="0.25"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</row>
    <row r="1617" spans="2:38" x14ac:dyDescent="0.25"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</row>
    <row r="1618" spans="2:38" x14ac:dyDescent="0.25"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</row>
    <row r="1619" spans="2:38" x14ac:dyDescent="0.25"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</row>
    <row r="1620" spans="2:38" x14ac:dyDescent="0.25"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</row>
    <row r="1621" spans="2:38" x14ac:dyDescent="0.25"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</row>
    <row r="1622" spans="2:38" x14ac:dyDescent="0.25"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</row>
    <row r="1623" spans="2:38" x14ac:dyDescent="0.25"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</row>
    <row r="1624" spans="2:38" x14ac:dyDescent="0.25"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</row>
    <row r="1625" spans="2:38" x14ac:dyDescent="0.25"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</row>
    <row r="1626" spans="2:38" x14ac:dyDescent="0.25"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</row>
    <row r="1627" spans="2:38" x14ac:dyDescent="0.25"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</row>
    <row r="1628" spans="2:38" x14ac:dyDescent="0.25"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</row>
    <row r="1629" spans="2:38" x14ac:dyDescent="0.25"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</row>
    <row r="1630" spans="2:38" x14ac:dyDescent="0.25"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</row>
    <row r="1631" spans="2:38" x14ac:dyDescent="0.25"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</row>
    <row r="1632" spans="2:38" x14ac:dyDescent="0.25"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</row>
    <row r="1633" spans="2:38" x14ac:dyDescent="0.25"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</row>
    <row r="1634" spans="2:38" x14ac:dyDescent="0.25"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</row>
    <row r="1635" spans="2:38" x14ac:dyDescent="0.25"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</row>
    <row r="1636" spans="2:38" x14ac:dyDescent="0.25"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</row>
    <row r="1637" spans="2:38" x14ac:dyDescent="0.25"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</row>
    <row r="1638" spans="2:38" x14ac:dyDescent="0.25"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</row>
    <row r="1639" spans="2:38" x14ac:dyDescent="0.25"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</row>
    <row r="1640" spans="2:38" x14ac:dyDescent="0.25"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</row>
    <row r="1641" spans="2:38" x14ac:dyDescent="0.25"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</row>
    <row r="1642" spans="2:38" x14ac:dyDescent="0.25"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</row>
    <row r="1643" spans="2:38" x14ac:dyDescent="0.25"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</row>
    <row r="1644" spans="2:38" x14ac:dyDescent="0.25"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</row>
    <row r="1645" spans="2:38" x14ac:dyDescent="0.25"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</row>
    <row r="1646" spans="2:38" x14ac:dyDescent="0.25"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</row>
    <row r="1647" spans="2:38" x14ac:dyDescent="0.25"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</row>
    <row r="1648" spans="2:38" x14ac:dyDescent="0.25"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</row>
    <row r="1649" spans="2:38" x14ac:dyDescent="0.25"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</row>
    <row r="1650" spans="2:38" x14ac:dyDescent="0.25"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</row>
    <row r="1651" spans="2:38" x14ac:dyDescent="0.25"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</row>
    <row r="1652" spans="2:38" x14ac:dyDescent="0.25"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</row>
    <row r="1653" spans="2:38" x14ac:dyDescent="0.25"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</row>
    <row r="1654" spans="2:38" x14ac:dyDescent="0.25"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</row>
    <row r="1655" spans="2:38" x14ac:dyDescent="0.25"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</row>
    <row r="1656" spans="2:38" x14ac:dyDescent="0.25"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</row>
    <row r="1657" spans="2:38" x14ac:dyDescent="0.25"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</row>
    <row r="1658" spans="2:38" x14ac:dyDescent="0.25"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</row>
    <row r="1659" spans="2:38" x14ac:dyDescent="0.25"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</row>
    <row r="1660" spans="2:38" x14ac:dyDescent="0.25"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</row>
    <row r="1661" spans="2:38" x14ac:dyDescent="0.25"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</row>
    <row r="1662" spans="2:38" x14ac:dyDescent="0.25"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</row>
    <row r="1663" spans="2:38" x14ac:dyDescent="0.25"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</row>
    <row r="1664" spans="2:38" x14ac:dyDescent="0.25"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</row>
    <row r="1665" spans="2:38" x14ac:dyDescent="0.25"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</row>
    <row r="1666" spans="2:38" x14ac:dyDescent="0.25"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</row>
    <row r="1667" spans="2:38" x14ac:dyDescent="0.25"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</row>
    <row r="1668" spans="2:38" x14ac:dyDescent="0.25"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</row>
    <row r="1669" spans="2:38" x14ac:dyDescent="0.25"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</row>
    <row r="1670" spans="2:38" x14ac:dyDescent="0.25"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</row>
    <row r="1671" spans="2:38" x14ac:dyDescent="0.25"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</row>
    <row r="1672" spans="2:38" x14ac:dyDescent="0.25"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</row>
    <row r="1673" spans="2:38" x14ac:dyDescent="0.25"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</row>
    <row r="1674" spans="2:38" x14ac:dyDescent="0.25"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</row>
    <row r="1675" spans="2:38" x14ac:dyDescent="0.25"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</row>
    <row r="1676" spans="2:38" x14ac:dyDescent="0.25"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</row>
    <row r="1677" spans="2:38" x14ac:dyDescent="0.25"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</row>
    <row r="1678" spans="2:38" x14ac:dyDescent="0.25"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</row>
    <row r="1679" spans="2:38" x14ac:dyDescent="0.25"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</row>
    <row r="1680" spans="2:38" x14ac:dyDescent="0.25"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</row>
    <row r="1681" spans="2:38" x14ac:dyDescent="0.25"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</row>
    <row r="1682" spans="2:38" x14ac:dyDescent="0.25"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</row>
    <row r="1683" spans="2:38" x14ac:dyDescent="0.25"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</row>
    <row r="1684" spans="2:38" x14ac:dyDescent="0.25"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</row>
    <row r="1685" spans="2:38" x14ac:dyDescent="0.25"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</row>
    <row r="1686" spans="2:38" x14ac:dyDescent="0.25"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</row>
    <row r="1687" spans="2:38" x14ac:dyDescent="0.25"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</row>
    <row r="1688" spans="2:38" x14ac:dyDescent="0.25"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</row>
    <row r="1689" spans="2:38" x14ac:dyDescent="0.25"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</row>
    <row r="1690" spans="2:38" x14ac:dyDescent="0.25"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</row>
    <row r="1691" spans="2:38" x14ac:dyDescent="0.25"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</row>
    <row r="1692" spans="2:38" x14ac:dyDescent="0.25"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</row>
    <row r="1693" spans="2:38" x14ac:dyDescent="0.25"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</row>
    <row r="1694" spans="2:38" x14ac:dyDescent="0.25"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</row>
    <row r="1695" spans="2:38" x14ac:dyDescent="0.25"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</row>
    <row r="1696" spans="2:38" x14ac:dyDescent="0.25"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</row>
    <row r="1697" spans="2:38" x14ac:dyDescent="0.25"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</row>
    <row r="1698" spans="2:38" x14ac:dyDescent="0.25"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</row>
    <row r="1699" spans="2:38" x14ac:dyDescent="0.25"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</row>
    <row r="1700" spans="2:38" x14ac:dyDescent="0.25"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</row>
    <row r="1701" spans="2:38" x14ac:dyDescent="0.25"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</row>
    <row r="1702" spans="2:38" x14ac:dyDescent="0.25"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</row>
    <row r="1703" spans="2:38" x14ac:dyDescent="0.25"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</row>
    <row r="1704" spans="2:38" x14ac:dyDescent="0.25"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</row>
    <row r="1705" spans="2:38" x14ac:dyDescent="0.25"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</row>
    <row r="1706" spans="2:38" x14ac:dyDescent="0.25"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</row>
    <row r="1707" spans="2:38" x14ac:dyDescent="0.25"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</row>
    <row r="1708" spans="2:38" x14ac:dyDescent="0.25"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</row>
    <row r="1709" spans="2:38" x14ac:dyDescent="0.25"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</row>
    <row r="1710" spans="2:38" x14ac:dyDescent="0.25"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</row>
    <row r="1711" spans="2:38" x14ac:dyDescent="0.25"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</row>
    <row r="1712" spans="2:38" x14ac:dyDescent="0.25"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</row>
    <row r="1713" spans="2:38" x14ac:dyDescent="0.25"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</row>
    <row r="1714" spans="2:38" x14ac:dyDescent="0.25"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</row>
    <row r="1715" spans="2:38" x14ac:dyDescent="0.25"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</row>
    <row r="1716" spans="2:38" x14ac:dyDescent="0.25"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</row>
    <row r="1717" spans="2:38" x14ac:dyDescent="0.25"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</row>
    <row r="1718" spans="2:38" x14ac:dyDescent="0.25"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</row>
    <row r="1719" spans="2:38" x14ac:dyDescent="0.25"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</row>
    <row r="1720" spans="2:38" x14ac:dyDescent="0.25"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</row>
    <row r="1721" spans="2:38" x14ac:dyDescent="0.25"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</row>
    <row r="1722" spans="2:38" x14ac:dyDescent="0.25"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</row>
    <row r="1723" spans="2:38" x14ac:dyDescent="0.25"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</row>
    <row r="1724" spans="2:38" x14ac:dyDescent="0.25"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</row>
    <row r="1725" spans="2:38" x14ac:dyDescent="0.25"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</row>
    <row r="1726" spans="2:38" x14ac:dyDescent="0.25"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</row>
    <row r="1727" spans="2:38" x14ac:dyDescent="0.25"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</row>
    <row r="1728" spans="2:38" x14ac:dyDescent="0.25"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</row>
    <row r="1729" spans="2:38" x14ac:dyDescent="0.25"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</row>
    <row r="1730" spans="2:38" x14ac:dyDescent="0.25"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</row>
    <row r="1731" spans="2:38" x14ac:dyDescent="0.25"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</row>
    <row r="1732" spans="2:38" x14ac:dyDescent="0.25"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</row>
    <row r="1733" spans="2:38" x14ac:dyDescent="0.25"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</row>
    <row r="1734" spans="2:38" x14ac:dyDescent="0.25"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</row>
    <row r="1735" spans="2:38" x14ac:dyDescent="0.25"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</row>
    <row r="1736" spans="2:38" x14ac:dyDescent="0.25"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</row>
    <row r="1737" spans="2:38" x14ac:dyDescent="0.25"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</row>
    <row r="1738" spans="2:38" x14ac:dyDescent="0.25"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</row>
    <row r="1739" spans="2:38" x14ac:dyDescent="0.25"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</row>
    <row r="1740" spans="2:38" x14ac:dyDescent="0.25"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</row>
    <row r="1741" spans="2:38" x14ac:dyDescent="0.25"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</row>
    <row r="1742" spans="2:38" x14ac:dyDescent="0.25"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</row>
    <row r="1743" spans="2:38" x14ac:dyDescent="0.25"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</row>
    <row r="1744" spans="2:38" x14ac:dyDescent="0.25"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</row>
    <row r="1745" spans="2:38" x14ac:dyDescent="0.25"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</row>
    <row r="1746" spans="2:38" x14ac:dyDescent="0.25"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</row>
    <row r="1747" spans="2:38" x14ac:dyDescent="0.25"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</row>
    <row r="1748" spans="2:38" x14ac:dyDescent="0.25"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</row>
    <row r="1749" spans="2:38" x14ac:dyDescent="0.25"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</row>
    <row r="1750" spans="2:38" x14ac:dyDescent="0.25"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</row>
    <row r="1751" spans="2:38" x14ac:dyDescent="0.25"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</row>
    <row r="1752" spans="2:38" x14ac:dyDescent="0.25"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</row>
    <row r="1753" spans="2:38" x14ac:dyDescent="0.25"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</row>
    <row r="1754" spans="2:38" x14ac:dyDescent="0.25"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</row>
    <row r="1755" spans="2:38" x14ac:dyDescent="0.25"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</row>
    <row r="1756" spans="2:38" x14ac:dyDescent="0.25"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</row>
    <row r="1757" spans="2:38" x14ac:dyDescent="0.25"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</row>
    <row r="1758" spans="2:38" x14ac:dyDescent="0.25"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</row>
    <row r="1759" spans="2:38" x14ac:dyDescent="0.25"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</row>
    <row r="1760" spans="2:38" x14ac:dyDescent="0.25"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</row>
    <row r="1761" spans="2:38" x14ac:dyDescent="0.25"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</row>
    <row r="1762" spans="2:38" x14ac:dyDescent="0.25"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</row>
    <row r="1763" spans="2:38" x14ac:dyDescent="0.25"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</row>
    <row r="1764" spans="2:38" x14ac:dyDescent="0.25"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</row>
    <row r="1765" spans="2:38" x14ac:dyDescent="0.25"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</row>
    <row r="1766" spans="2:38" x14ac:dyDescent="0.25"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</row>
    <row r="1767" spans="2:38" x14ac:dyDescent="0.25"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</row>
    <row r="1768" spans="2:38" x14ac:dyDescent="0.25"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</row>
    <row r="1769" spans="2:38" x14ac:dyDescent="0.25"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</row>
    <row r="1770" spans="2:38" x14ac:dyDescent="0.25"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</row>
    <row r="1771" spans="2:38" x14ac:dyDescent="0.25"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</row>
    <row r="1772" spans="2:38" x14ac:dyDescent="0.25"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</row>
    <row r="1773" spans="2:38" x14ac:dyDescent="0.25"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</row>
    <row r="1774" spans="2:38" x14ac:dyDescent="0.25"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</row>
    <row r="1775" spans="2:38" x14ac:dyDescent="0.25"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</row>
    <row r="1776" spans="2:38" x14ac:dyDescent="0.25"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</row>
    <row r="1777" spans="2:38" x14ac:dyDescent="0.25"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</row>
    <row r="1778" spans="2:38" x14ac:dyDescent="0.25"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</row>
    <row r="1779" spans="2:38" x14ac:dyDescent="0.25"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</row>
    <row r="1780" spans="2:38" x14ac:dyDescent="0.25"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</row>
    <row r="1781" spans="2:38" x14ac:dyDescent="0.25"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</row>
    <row r="1782" spans="2:38" x14ac:dyDescent="0.25"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</row>
    <row r="1783" spans="2:38" x14ac:dyDescent="0.25"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</row>
    <row r="1784" spans="2:38" x14ac:dyDescent="0.25"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</row>
    <row r="1785" spans="2:38" x14ac:dyDescent="0.25"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</row>
    <row r="1786" spans="2:38" x14ac:dyDescent="0.25"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</row>
    <row r="1787" spans="2:38" x14ac:dyDescent="0.25"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</row>
    <row r="1788" spans="2:38" x14ac:dyDescent="0.25"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</row>
    <row r="1789" spans="2:38" x14ac:dyDescent="0.25"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</row>
    <row r="1790" spans="2:38" x14ac:dyDescent="0.25"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</row>
    <row r="1791" spans="2:38" x14ac:dyDescent="0.25"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</row>
    <row r="1792" spans="2:38" x14ac:dyDescent="0.25"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</row>
    <row r="1793" spans="2:38" x14ac:dyDescent="0.25"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</row>
    <row r="1794" spans="2:38" x14ac:dyDescent="0.25"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</row>
    <row r="1795" spans="2:38" x14ac:dyDescent="0.25"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</row>
    <row r="1796" spans="2:38" x14ac:dyDescent="0.25"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</row>
    <row r="1797" spans="2:38" x14ac:dyDescent="0.25"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</row>
    <row r="1798" spans="2:38" x14ac:dyDescent="0.25"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</row>
    <row r="1799" spans="2:38" x14ac:dyDescent="0.25"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</row>
    <row r="1800" spans="2:38" x14ac:dyDescent="0.25"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</row>
    <row r="1801" spans="2:38" x14ac:dyDescent="0.25"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</row>
    <row r="1802" spans="2:38" x14ac:dyDescent="0.25"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</row>
    <row r="1803" spans="2:38" x14ac:dyDescent="0.25"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</row>
    <row r="1804" spans="2:38" x14ac:dyDescent="0.25"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</row>
    <row r="1805" spans="2:38" x14ac:dyDescent="0.25"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</row>
    <row r="1806" spans="2:38" x14ac:dyDescent="0.25"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</row>
    <row r="1807" spans="2:38" x14ac:dyDescent="0.25"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</row>
    <row r="1808" spans="2:38" x14ac:dyDescent="0.25"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</row>
    <row r="1809" spans="2:38" x14ac:dyDescent="0.25"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</row>
    <row r="1810" spans="2:38" x14ac:dyDescent="0.25"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</row>
    <row r="1811" spans="2:38" x14ac:dyDescent="0.25"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</row>
    <row r="1812" spans="2:38" x14ac:dyDescent="0.25"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</row>
    <row r="1813" spans="2:38" x14ac:dyDescent="0.25"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</row>
    <row r="1814" spans="2:38" x14ac:dyDescent="0.25"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</row>
    <row r="1815" spans="2:38" x14ac:dyDescent="0.25"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</row>
    <row r="1816" spans="2:38" x14ac:dyDescent="0.25"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</row>
    <row r="1817" spans="2:38" x14ac:dyDescent="0.25"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</row>
    <row r="1818" spans="2:38" x14ac:dyDescent="0.25"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</row>
    <row r="1819" spans="2:38" x14ac:dyDescent="0.25"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</row>
    <row r="1820" spans="2:38" x14ac:dyDescent="0.25"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</row>
    <row r="1821" spans="2:38" x14ac:dyDescent="0.25"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</row>
    <row r="1822" spans="2:38" x14ac:dyDescent="0.25"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</row>
    <row r="1823" spans="2:38" x14ac:dyDescent="0.25"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</row>
    <row r="1824" spans="2:38" x14ac:dyDescent="0.25"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</row>
    <row r="1825" spans="2:38" x14ac:dyDescent="0.25"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</row>
    <row r="1826" spans="2:38" x14ac:dyDescent="0.25"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</row>
    <row r="1827" spans="2:38" x14ac:dyDescent="0.25"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</row>
    <row r="1828" spans="2:38" x14ac:dyDescent="0.25"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</row>
    <row r="1829" spans="2:38" x14ac:dyDescent="0.25"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</row>
    <row r="1830" spans="2:38" x14ac:dyDescent="0.25"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</row>
    <row r="1831" spans="2:38" x14ac:dyDescent="0.25"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</row>
    <row r="1832" spans="2:38" x14ac:dyDescent="0.25"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</row>
    <row r="1833" spans="2:38" x14ac:dyDescent="0.25"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</row>
    <row r="1834" spans="2:38" x14ac:dyDescent="0.25"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</row>
    <row r="1835" spans="2:38" x14ac:dyDescent="0.25"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</row>
    <row r="1836" spans="2:38" x14ac:dyDescent="0.25"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</row>
    <row r="1837" spans="2:38" x14ac:dyDescent="0.25"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</row>
    <row r="1838" spans="2:38" x14ac:dyDescent="0.25"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</row>
    <row r="1839" spans="2:38" x14ac:dyDescent="0.25"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</row>
    <row r="1840" spans="2:38" x14ac:dyDescent="0.25"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</row>
    <row r="1841" spans="2:38" x14ac:dyDescent="0.25"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</row>
    <row r="1842" spans="2:38" x14ac:dyDescent="0.25"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</row>
    <row r="1843" spans="2:38" x14ac:dyDescent="0.25"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</row>
    <row r="1844" spans="2:38" x14ac:dyDescent="0.25"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</row>
    <row r="1845" spans="2:38" x14ac:dyDescent="0.25"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</row>
    <row r="1846" spans="2:38" x14ac:dyDescent="0.25"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</row>
    <row r="1847" spans="2:38" x14ac:dyDescent="0.25"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</row>
    <row r="1848" spans="2:38" x14ac:dyDescent="0.25"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</row>
    <row r="1849" spans="2:38" x14ac:dyDescent="0.25"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</row>
    <row r="1850" spans="2:38" x14ac:dyDescent="0.25"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</row>
    <row r="1851" spans="2:38" x14ac:dyDescent="0.25"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</row>
    <row r="1852" spans="2:38" x14ac:dyDescent="0.25"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</row>
    <row r="1853" spans="2:38" x14ac:dyDescent="0.25"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</row>
    <row r="1854" spans="2:38" x14ac:dyDescent="0.25"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</row>
    <row r="1855" spans="2:38" x14ac:dyDescent="0.25"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</row>
    <row r="1856" spans="2:38" x14ac:dyDescent="0.25"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</row>
    <row r="1857" spans="2:38" x14ac:dyDescent="0.25"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</row>
    <row r="1858" spans="2:38" x14ac:dyDescent="0.25"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</row>
    <row r="1859" spans="2:38" x14ac:dyDescent="0.25"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</row>
    <row r="1860" spans="2:38" x14ac:dyDescent="0.25"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</row>
    <row r="1861" spans="2:38" x14ac:dyDescent="0.25"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</row>
    <row r="1862" spans="2:38" x14ac:dyDescent="0.25"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</row>
    <row r="1863" spans="2:38" x14ac:dyDescent="0.25"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</row>
    <row r="1864" spans="2:38" x14ac:dyDescent="0.25"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</row>
    <row r="1865" spans="2:38" x14ac:dyDescent="0.25"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</row>
    <row r="1866" spans="2:38" x14ac:dyDescent="0.25"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</row>
    <row r="1867" spans="2:38" x14ac:dyDescent="0.25"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</row>
    <row r="1868" spans="2:38" x14ac:dyDescent="0.25"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</row>
    <row r="1869" spans="2:38" x14ac:dyDescent="0.25"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</row>
    <row r="1870" spans="2:38" x14ac:dyDescent="0.25"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</row>
    <row r="1871" spans="2:38" x14ac:dyDescent="0.25"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</row>
    <row r="1872" spans="2:38" x14ac:dyDescent="0.25"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</row>
    <row r="1873" spans="2:38" x14ac:dyDescent="0.25"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</row>
    <row r="1874" spans="2:38" x14ac:dyDescent="0.25"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</row>
    <row r="1875" spans="2:38" x14ac:dyDescent="0.25"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</row>
    <row r="1876" spans="2:38" x14ac:dyDescent="0.25"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</row>
    <row r="1877" spans="2:38" x14ac:dyDescent="0.25"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</row>
    <row r="1878" spans="2:38" x14ac:dyDescent="0.25"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</row>
    <row r="1879" spans="2:38" x14ac:dyDescent="0.25"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</row>
    <row r="1880" spans="2:38" x14ac:dyDescent="0.25"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</row>
    <row r="1881" spans="2:38" x14ac:dyDescent="0.25"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</row>
    <row r="1882" spans="2:38" x14ac:dyDescent="0.25"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</row>
    <row r="1883" spans="2:38" x14ac:dyDescent="0.25"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</row>
    <row r="1884" spans="2:38" x14ac:dyDescent="0.25"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</row>
    <row r="1885" spans="2:38" x14ac:dyDescent="0.25"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</row>
    <row r="1886" spans="2:38" x14ac:dyDescent="0.25"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</row>
    <row r="1887" spans="2:38" x14ac:dyDescent="0.25"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</row>
    <row r="1888" spans="2:38" x14ac:dyDescent="0.25"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</row>
    <row r="1889" spans="2:38" x14ac:dyDescent="0.25"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</row>
    <row r="1890" spans="2:38" x14ac:dyDescent="0.25"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</row>
    <row r="1891" spans="2:38" x14ac:dyDescent="0.25"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</row>
    <row r="1892" spans="2:38" x14ac:dyDescent="0.25"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</row>
    <row r="1893" spans="2:38" x14ac:dyDescent="0.25"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</row>
    <row r="1894" spans="2:38" x14ac:dyDescent="0.25"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</row>
    <row r="1895" spans="2:38" x14ac:dyDescent="0.25"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</row>
    <row r="1896" spans="2:38" x14ac:dyDescent="0.25"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</row>
    <row r="1897" spans="2:38" x14ac:dyDescent="0.25"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</row>
    <row r="1898" spans="2:38" x14ac:dyDescent="0.25"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</row>
    <row r="1899" spans="2:38" x14ac:dyDescent="0.25"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</row>
    <row r="1900" spans="2:38" x14ac:dyDescent="0.25"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</row>
    <row r="1901" spans="2:38" x14ac:dyDescent="0.25"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</row>
    <row r="1902" spans="2:38" x14ac:dyDescent="0.25"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</row>
    <row r="1903" spans="2:38" x14ac:dyDescent="0.25"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</row>
    <row r="1904" spans="2:38" x14ac:dyDescent="0.25"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</row>
    <row r="1905" spans="2:38" x14ac:dyDescent="0.25"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</row>
    <row r="1906" spans="2:38" x14ac:dyDescent="0.25"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</row>
    <row r="1907" spans="2:38" x14ac:dyDescent="0.25"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</row>
    <row r="1908" spans="2:38" x14ac:dyDescent="0.25"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</row>
    <row r="1909" spans="2:38" x14ac:dyDescent="0.25"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</row>
    <row r="1910" spans="2:38" x14ac:dyDescent="0.25"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</row>
    <row r="1911" spans="2:38" x14ac:dyDescent="0.25"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</row>
    <row r="1912" spans="2:38" x14ac:dyDescent="0.25"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</row>
    <row r="1913" spans="2:38" x14ac:dyDescent="0.25"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</row>
    <row r="1914" spans="2:38" x14ac:dyDescent="0.25"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</row>
    <row r="1915" spans="2:38" x14ac:dyDescent="0.25"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</row>
    <row r="1916" spans="2:38" x14ac:dyDescent="0.25"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</row>
    <row r="1917" spans="2:38" x14ac:dyDescent="0.25"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</row>
    <row r="1918" spans="2:38" x14ac:dyDescent="0.25"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</row>
    <row r="1919" spans="2:38" x14ac:dyDescent="0.25"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</row>
    <row r="1920" spans="2:38" x14ac:dyDescent="0.25"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</row>
    <row r="1921" spans="2:38" x14ac:dyDescent="0.25"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</row>
    <row r="1922" spans="2:38" x14ac:dyDescent="0.25"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</row>
    <row r="1923" spans="2:38" x14ac:dyDescent="0.25"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</row>
    <row r="1924" spans="2:38" x14ac:dyDescent="0.25"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</row>
    <row r="1925" spans="2:38" x14ac:dyDescent="0.25"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</row>
    <row r="1926" spans="2:38" x14ac:dyDescent="0.25"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</row>
    <row r="1927" spans="2:38" x14ac:dyDescent="0.25"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</row>
    <row r="1928" spans="2:38" x14ac:dyDescent="0.25"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</row>
    <row r="1929" spans="2:38" x14ac:dyDescent="0.25"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</row>
    <row r="1930" spans="2:38" x14ac:dyDescent="0.25"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</row>
    <row r="1931" spans="2:38" x14ac:dyDescent="0.25"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</row>
    <row r="1932" spans="2:38" x14ac:dyDescent="0.25"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</row>
    <row r="1933" spans="2:38" x14ac:dyDescent="0.25"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</row>
    <row r="1934" spans="2:38" x14ac:dyDescent="0.25"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</row>
    <row r="1935" spans="2:38" x14ac:dyDescent="0.25"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</row>
    <row r="1936" spans="2:38" x14ac:dyDescent="0.25"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</row>
    <row r="1937" spans="2:38" x14ac:dyDescent="0.25"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</row>
    <row r="1938" spans="2:38" x14ac:dyDescent="0.25"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</row>
    <row r="1939" spans="2:38" x14ac:dyDescent="0.25"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</row>
    <row r="1940" spans="2:38" x14ac:dyDescent="0.25"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</row>
    <row r="1941" spans="2:38" x14ac:dyDescent="0.25"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</row>
    <row r="1942" spans="2:38" x14ac:dyDescent="0.25"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</row>
    <row r="1943" spans="2:38" x14ac:dyDescent="0.25"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</row>
    <row r="1944" spans="2:38" x14ac:dyDescent="0.25"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</row>
    <row r="1945" spans="2:38" x14ac:dyDescent="0.25"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</row>
    <row r="1946" spans="2:38" x14ac:dyDescent="0.25"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</row>
    <row r="1947" spans="2:38" x14ac:dyDescent="0.25"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</row>
    <row r="1948" spans="2:38" x14ac:dyDescent="0.25"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</row>
    <row r="1949" spans="2:38" x14ac:dyDescent="0.25"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</row>
    <row r="1950" spans="2:38" x14ac:dyDescent="0.25"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</row>
    <row r="1951" spans="2:38" x14ac:dyDescent="0.25"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</row>
    <row r="1952" spans="2:38" x14ac:dyDescent="0.25"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</row>
    <row r="1953" spans="2:38" x14ac:dyDescent="0.25"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</row>
    <row r="1954" spans="2:38" x14ac:dyDescent="0.25"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</row>
    <row r="1955" spans="2:38" x14ac:dyDescent="0.25"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</row>
    <row r="1956" spans="2:38" x14ac:dyDescent="0.25"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</row>
    <row r="1957" spans="2:38" x14ac:dyDescent="0.25"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</row>
    <row r="1958" spans="2:38" x14ac:dyDescent="0.25"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</row>
    <row r="1959" spans="2:38" x14ac:dyDescent="0.25"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</row>
    <row r="1960" spans="2:38" x14ac:dyDescent="0.25"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</row>
    <row r="1961" spans="2:38" x14ac:dyDescent="0.25"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</row>
    <row r="1962" spans="2:38" x14ac:dyDescent="0.25"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</row>
    <row r="1963" spans="2:38" x14ac:dyDescent="0.25"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</row>
    <row r="1964" spans="2:38" x14ac:dyDescent="0.25"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</row>
    <row r="1965" spans="2:38" x14ac:dyDescent="0.25"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</row>
    <row r="1966" spans="2:38" x14ac:dyDescent="0.25"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</row>
    <row r="1967" spans="2:38" x14ac:dyDescent="0.25"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</row>
    <row r="1968" spans="2:38" x14ac:dyDescent="0.25"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</row>
    <row r="1969" spans="2:38" x14ac:dyDescent="0.25"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</row>
    <row r="1970" spans="2:38" x14ac:dyDescent="0.25"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</row>
    <row r="1971" spans="2:38" x14ac:dyDescent="0.25"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</row>
    <row r="1972" spans="2:38" x14ac:dyDescent="0.25"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</row>
    <row r="1973" spans="2:38" x14ac:dyDescent="0.25"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</row>
    <row r="1974" spans="2:38" x14ac:dyDescent="0.25"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</row>
    <row r="1975" spans="2:38" x14ac:dyDescent="0.25"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</row>
    <row r="1976" spans="2:38" x14ac:dyDescent="0.25"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</row>
    <row r="1977" spans="2:38" x14ac:dyDescent="0.25"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</row>
    <row r="1978" spans="2:38" x14ac:dyDescent="0.25"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</row>
    <row r="1979" spans="2:38" x14ac:dyDescent="0.25"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</row>
    <row r="1980" spans="2:38" x14ac:dyDescent="0.25"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</row>
    <row r="1981" spans="2:38" x14ac:dyDescent="0.25"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</row>
    <row r="1982" spans="2:38" x14ac:dyDescent="0.25"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</row>
    <row r="1983" spans="2:38" x14ac:dyDescent="0.25"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</row>
    <row r="1984" spans="2:38" x14ac:dyDescent="0.25"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</row>
    <row r="1985" spans="2:38" x14ac:dyDescent="0.25"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</row>
    <row r="1986" spans="2:38" x14ac:dyDescent="0.25"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</row>
    <row r="1987" spans="2:38" x14ac:dyDescent="0.25"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</row>
    <row r="1988" spans="2:38" x14ac:dyDescent="0.25"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</row>
    <row r="1989" spans="2:38" x14ac:dyDescent="0.25"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</row>
    <row r="1990" spans="2:38" x14ac:dyDescent="0.25"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</row>
    <row r="1991" spans="2:38" x14ac:dyDescent="0.25"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</row>
    <row r="1992" spans="2:38" x14ac:dyDescent="0.25"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</row>
    <row r="1993" spans="2:38" x14ac:dyDescent="0.25"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</row>
    <row r="1994" spans="2:38" x14ac:dyDescent="0.25"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</row>
    <row r="1995" spans="2:38" x14ac:dyDescent="0.25"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</row>
    <row r="1996" spans="2:38" x14ac:dyDescent="0.25"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</row>
    <row r="1997" spans="2:38" x14ac:dyDescent="0.25"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</row>
    <row r="1998" spans="2:38" x14ac:dyDescent="0.25"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</row>
    <row r="1999" spans="2:38" x14ac:dyDescent="0.25"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</row>
    <row r="2000" spans="2:38" x14ac:dyDescent="0.25"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</row>
    <row r="2001" spans="2:38" x14ac:dyDescent="0.25"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</row>
    <row r="2002" spans="2:38" x14ac:dyDescent="0.25"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</row>
    <row r="2003" spans="2:38" x14ac:dyDescent="0.25"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</row>
    <row r="2004" spans="2:38" x14ac:dyDescent="0.25"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</row>
    <row r="2005" spans="2:38" x14ac:dyDescent="0.25"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</row>
    <row r="2006" spans="2:38" x14ac:dyDescent="0.25"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</row>
    <row r="2007" spans="2:38" x14ac:dyDescent="0.25"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</row>
    <row r="2008" spans="2:38" x14ac:dyDescent="0.25"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</row>
    <row r="2009" spans="2:38" x14ac:dyDescent="0.25"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</row>
    <row r="2010" spans="2:38" x14ac:dyDescent="0.25"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</row>
    <row r="2011" spans="2:38" x14ac:dyDescent="0.25"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</row>
    <row r="2012" spans="2:38" x14ac:dyDescent="0.25"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</row>
    <row r="2013" spans="2:38" x14ac:dyDescent="0.25"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</row>
    <row r="2014" spans="2:38" x14ac:dyDescent="0.25"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</row>
    <row r="2015" spans="2:38" x14ac:dyDescent="0.25"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</row>
    <row r="2016" spans="2:38" x14ac:dyDescent="0.25"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</row>
    <row r="2017" spans="2:38" x14ac:dyDescent="0.25"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</row>
    <row r="2018" spans="2:38" x14ac:dyDescent="0.25"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</row>
    <row r="2019" spans="2:38" x14ac:dyDescent="0.25"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</row>
    <row r="2020" spans="2:38" x14ac:dyDescent="0.25"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</row>
    <row r="2021" spans="2:38" x14ac:dyDescent="0.25"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</row>
    <row r="2022" spans="2:38" x14ac:dyDescent="0.25"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</row>
    <row r="2023" spans="2:38" x14ac:dyDescent="0.25"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</row>
    <row r="2024" spans="2:38" x14ac:dyDescent="0.25"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</row>
    <row r="2025" spans="2:38" x14ac:dyDescent="0.25"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</row>
    <row r="2026" spans="2:38" x14ac:dyDescent="0.25"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</row>
    <row r="2027" spans="2:38" x14ac:dyDescent="0.25"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</row>
    <row r="2028" spans="2:38" x14ac:dyDescent="0.25"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</row>
    <row r="2029" spans="2:38" x14ac:dyDescent="0.25"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</row>
    <row r="2030" spans="2:38" x14ac:dyDescent="0.25"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</row>
    <row r="2031" spans="2:38" x14ac:dyDescent="0.25"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</row>
    <row r="2032" spans="2:38" x14ac:dyDescent="0.25"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</row>
    <row r="2033" spans="2:38" x14ac:dyDescent="0.25"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</row>
    <row r="2034" spans="2:38" x14ac:dyDescent="0.25"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</row>
    <row r="2035" spans="2:38" x14ac:dyDescent="0.25"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</row>
    <row r="2036" spans="2:38" x14ac:dyDescent="0.25"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</row>
    <row r="2037" spans="2:38" x14ac:dyDescent="0.25"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</row>
    <row r="2038" spans="2:38" x14ac:dyDescent="0.25"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</row>
    <row r="2039" spans="2:38" x14ac:dyDescent="0.25"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</row>
    <row r="2040" spans="2:38" x14ac:dyDescent="0.25"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</row>
    <row r="2041" spans="2:38" x14ac:dyDescent="0.25"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</row>
    <row r="2042" spans="2:38" x14ac:dyDescent="0.25"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</row>
    <row r="2043" spans="2:38" x14ac:dyDescent="0.25"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</row>
    <row r="2044" spans="2:38" x14ac:dyDescent="0.25"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</row>
    <row r="2045" spans="2:38" x14ac:dyDescent="0.25"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</row>
    <row r="2046" spans="2:38" x14ac:dyDescent="0.25"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</row>
    <row r="2047" spans="2:38" x14ac:dyDescent="0.25"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</row>
    <row r="2048" spans="2:38" x14ac:dyDescent="0.25"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</row>
    <row r="2049" spans="2:38" x14ac:dyDescent="0.25"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</row>
    <row r="2050" spans="2:38" x14ac:dyDescent="0.25"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</row>
    <row r="2051" spans="2:38" x14ac:dyDescent="0.25"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</row>
    <row r="2052" spans="2:38" x14ac:dyDescent="0.25"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</row>
    <row r="2053" spans="2:38" x14ac:dyDescent="0.25"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</row>
    <row r="2054" spans="2:38" x14ac:dyDescent="0.25"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</row>
    <row r="2055" spans="2:38" x14ac:dyDescent="0.25"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</row>
    <row r="2056" spans="2:38" x14ac:dyDescent="0.25"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</row>
    <row r="2057" spans="2:38" x14ac:dyDescent="0.25"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</row>
    <row r="2058" spans="2:38" x14ac:dyDescent="0.25"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</row>
    <row r="2059" spans="2:38" x14ac:dyDescent="0.25"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</row>
    <row r="2060" spans="2:38" x14ac:dyDescent="0.25"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</row>
    <row r="2061" spans="2:38" x14ac:dyDescent="0.25"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</row>
    <row r="2062" spans="2:38" x14ac:dyDescent="0.25"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</row>
    <row r="2063" spans="2:38" x14ac:dyDescent="0.25"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</row>
    <row r="2064" spans="2:38" x14ac:dyDescent="0.25"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</row>
    <row r="2065" spans="2:38" x14ac:dyDescent="0.25"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</row>
    <row r="2066" spans="2:38" x14ac:dyDescent="0.25"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</row>
    <row r="2067" spans="2:38" x14ac:dyDescent="0.25"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</row>
    <row r="2068" spans="2:38" x14ac:dyDescent="0.25"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</row>
    <row r="2069" spans="2:38" x14ac:dyDescent="0.25"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</row>
    <row r="2070" spans="2:38" x14ac:dyDescent="0.25"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</row>
    <row r="2071" spans="2:38" x14ac:dyDescent="0.25"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</row>
    <row r="2072" spans="2:38" x14ac:dyDescent="0.25"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</row>
    <row r="2073" spans="2:38" x14ac:dyDescent="0.25"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</row>
    <row r="2074" spans="2:38" x14ac:dyDescent="0.25"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</row>
    <row r="2075" spans="2:38" x14ac:dyDescent="0.25"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</row>
    <row r="2076" spans="2:38" x14ac:dyDescent="0.25"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</row>
    <row r="2077" spans="2:38" x14ac:dyDescent="0.25"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</row>
    <row r="2078" spans="2:38" x14ac:dyDescent="0.25"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</row>
    <row r="2079" spans="2:38" x14ac:dyDescent="0.25"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</row>
    <row r="2080" spans="2:38" x14ac:dyDescent="0.25"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</row>
    <row r="2081" spans="2:38" x14ac:dyDescent="0.25"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</row>
    <row r="2082" spans="2:38" x14ac:dyDescent="0.25"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</row>
    <row r="2083" spans="2:38" x14ac:dyDescent="0.25"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</row>
    <row r="2084" spans="2:38" x14ac:dyDescent="0.25"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</row>
    <row r="2085" spans="2:38" x14ac:dyDescent="0.25"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</row>
    <row r="2086" spans="2:38" x14ac:dyDescent="0.25"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</row>
    <row r="2087" spans="2:38" x14ac:dyDescent="0.25"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</row>
    <row r="2088" spans="2:38" x14ac:dyDescent="0.25"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</row>
    <row r="2089" spans="2:38" x14ac:dyDescent="0.25"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</row>
    <row r="2090" spans="2:38" x14ac:dyDescent="0.25"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</row>
    <row r="2091" spans="2:38" x14ac:dyDescent="0.25"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</row>
    <row r="2092" spans="2:38" x14ac:dyDescent="0.25"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</row>
    <row r="2093" spans="2:38" x14ac:dyDescent="0.25"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</row>
    <row r="2094" spans="2:38" x14ac:dyDescent="0.25"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</row>
    <row r="2095" spans="2:38" x14ac:dyDescent="0.25"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</row>
    <row r="2096" spans="2:38" x14ac:dyDescent="0.25"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</row>
    <row r="2097" spans="2:38" x14ac:dyDescent="0.25"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</row>
    <row r="2098" spans="2:38" x14ac:dyDescent="0.25"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</row>
    <row r="2099" spans="2:38" x14ac:dyDescent="0.25"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</row>
    <row r="2100" spans="2:38" x14ac:dyDescent="0.25"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</row>
    <row r="2101" spans="2:38" x14ac:dyDescent="0.25"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</row>
    <row r="2102" spans="2:38" x14ac:dyDescent="0.25"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</row>
    <row r="2103" spans="2:38" x14ac:dyDescent="0.25"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</row>
    <row r="2104" spans="2:38" x14ac:dyDescent="0.25"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</row>
    <row r="2105" spans="2:38" x14ac:dyDescent="0.25"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</row>
    <row r="2106" spans="2:38" x14ac:dyDescent="0.25"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</row>
    <row r="2107" spans="2:38" x14ac:dyDescent="0.25"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</row>
    <row r="2108" spans="2:38" x14ac:dyDescent="0.25"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</row>
    <row r="2109" spans="2:38" x14ac:dyDescent="0.25"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</row>
    <row r="2110" spans="2:38" x14ac:dyDescent="0.25"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</row>
    <row r="2111" spans="2:38" x14ac:dyDescent="0.25"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</row>
    <row r="2112" spans="2:38" x14ac:dyDescent="0.25"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</row>
    <row r="2113" spans="2:38" x14ac:dyDescent="0.25"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</row>
    <row r="2114" spans="2:38" x14ac:dyDescent="0.25"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</row>
    <row r="2115" spans="2:38" x14ac:dyDescent="0.25"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</row>
    <row r="2116" spans="2:38" x14ac:dyDescent="0.25"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</row>
    <row r="2117" spans="2:38" x14ac:dyDescent="0.25"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</row>
    <row r="2118" spans="2:38" x14ac:dyDescent="0.25"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</row>
    <row r="2119" spans="2:38" x14ac:dyDescent="0.25"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</row>
    <row r="2120" spans="2:38" x14ac:dyDescent="0.25"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</row>
    <row r="2121" spans="2:38" x14ac:dyDescent="0.25"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</row>
    <row r="2122" spans="2:38" x14ac:dyDescent="0.25"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</row>
    <row r="2123" spans="2:38" x14ac:dyDescent="0.25"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</row>
    <row r="2124" spans="2:38" x14ac:dyDescent="0.25"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</row>
    <row r="2125" spans="2:38" x14ac:dyDescent="0.25"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</row>
    <row r="2126" spans="2:38" x14ac:dyDescent="0.25"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</row>
    <row r="2127" spans="2:38" x14ac:dyDescent="0.25"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</row>
    <row r="2128" spans="2:38" x14ac:dyDescent="0.25"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</row>
    <row r="2129" spans="2:38" x14ac:dyDescent="0.25"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</row>
    <row r="2130" spans="2:38" x14ac:dyDescent="0.25"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</row>
    <row r="2131" spans="2:38" x14ac:dyDescent="0.25"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</row>
    <row r="2132" spans="2:38" x14ac:dyDescent="0.25"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</row>
    <row r="2133" spans="2:38" x14ac:dyDescent="0.25"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</row>
    <row r="2134" spans="2:38" x14ac:dyDescent="0.25"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</row>
    <row r="2135" spans="2:38" x14ac:dyDescent="0.25"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</row>
    <row r="2136" spans="2:38" x14ac:dyDescent="0.25"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</row>
    <row r="2137" spans="2:38" x14ac:dyDescent="0.25"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</row>
    <row r="2138" spans="2:38" x14ac:dyDescent="0.25"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</row>
    <row r="2139" spans="2:38" x14ac:dyDescent="0.25"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</row>
    <row r="2140" spans="2:38" x14ac:dyDescent="0.25"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</row>
    <row r="2141" spans="2:38" x14ac:dyDescent="0.25"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</row>
    <row r="2142" spans="2:38" x14ac:dyDescent="0.25"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</row>
    <row r="2143" spans="2:38" x14ac:dyDescent="0.25"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</row>
    <row r="2144" spans="2:38" x14ac:dyDescent="0.25"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</row>
    <row r="2145" spans="2:38" x14ac:dyDescent="0.25"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</row>
    <row r="2146" spans="2:38" x14ac:dyDescent="0.25"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</row>
    <row r="2147" spans="2:38" x14ac:dyDescent="0.25"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</row>
    <row r="2148" spans="2:38" x14ac:dyDescent="0.25"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</row>
    <row r="2149" spans="2:38" x14ac:dyDescent="0.25"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</row>
    <row r="2150" spans="2:38" x14ac:dyDescent="0.25"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</row>
    <row r="2151" spans="2:38" x14ac:dyDescent="0.25"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</row>
    <row r="2152" spans="2:38" x14ac:dyDescent="0.25"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</row>
    <row r="2153" spans="2:38" x14ac:dyDescent="0.25"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</row>
    <row r="2154" spans="2:38" x14ac:dyDescent="0.25"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</row>
    <row r="2155" spans="2:38" x14ac:dyDescent="0.25"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</row>
    <row r="2156" spans="2:38" x14ac:dyDescent="0.25"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</row>
    <row r="2157" spans="2:38" x14ac:dyDescent="0.25"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</row>
    <row r="2158" spans="2:38" x14ac:dyDescent="0.25"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</row>
    <row r="2159" spans="2:38" x14ac:dyDescent="0.25"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</row>
    <row r="2160" spans="2:38" x14ac:dyDescent="0.25"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</row>
    <row r="2161" spans="2:38" x14ac:dyDescent="0.25"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</row>
    <row r="2162" spans="2:38" x14ac:dyDescent="0.25"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</row>
    <row r="2163" spans="2:38" x14ac:dyDescent="0.25"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</row>
    <row r="2164" spans="2:38" x14ac:dyDescent="0.25"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</row>
    <row r="2165" spans="2:38" x14ac:dyDescent="0.25"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</row>
    <row r="2166" spans="2:38" x14ac:dyDescent="0.25"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</row>
    <row r="2167" spans="2:38" x14ac:dyDescent="0.25"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</row>
    <row r="2168" spans="2:38" x14ac:dyDescent="0.25"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</row>
    <row r="2169" spans="2:38" x14ac:dyDescent="0.25"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</row>
    <row r="2170" spans="2:38" x14ac:dyDescent="0.25"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</row>
    <row r="2171" spans="2:38" x14ac:dyDescent="0.25"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</row>
    <row r="2172" spans="2:38" x14ac:dyDescent="0.25"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</row>
    <row r="2173" spans="2:38" x14ac:dyDescent="0.25"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</row>
    <row r="2174" spans="2:38" x14ac:dyDescent="0.25"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</row>
    <row r="2175" spans="2:38" x14ac:dyDescent="0.25"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</row>
    <row r="2176" spans="2:38" x14ac:dyDescent="0.25"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</row>
    <row r="2177" spans="2:38" x14ac:dyDescent="0.25"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</row>
    <row r="2178" spans="2:38" x14ac:dyDescent="0.25"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</row>
    <row r="2179" spans="2:38" x14ac:dyDescent="0.25"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</row>
    <row r="2180" spans="2:38" x14ac:dyDescent="0.25"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</row>
    <row r="2181" spans="2:38" x14ac:dyDescent="0.25"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</row>
    <row r="2182" spans="2:38" x14ac:dyDescent="0.25"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</row>
    <row r="2183" spans="2:38" x14ac:dyDescent="0.25"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</row>
    <row r="2184" spans="2:38" x14ac:dyDescent="0.25"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</row>
    <row r="2185" spans="2:38" x14ac:dyDescent="0.25"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</row>
    <row r="2186" spans="2:38" x14ac:dyDescent="0.25"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</row>
    <row r="2187" spans="2:38" x14ac:dyDescent="0.25"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</row>
    <row r="2188" spans="2:38" x14ac:dyDescent="0.25"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</row>
    <row r="2189" spans="2:38" x14ac:dyDescent="0.25"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</row>
    <row r="2190" spans="2:38" x14ac:dyDescent="0.25"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</row>
    <row r="2191" spans="2:38" x14ac:dyDescent="0.25"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</row>
    <row r="2192" spans="2:38" x14ac:dyDescent="0.25"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</row>
    <row r="2193" spans="2:38" x14ac:dyDescent="0.25"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</row>
    <row r="2194" spans="2:38" x14ac:dyDescent="0.25"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</row>
    <row r="2195" spans="2:38" x14ac:dyDescent="0.25"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</row>
    <row r="2196" spans="2:38" x14ac:dyDescent="0.25"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</row>
    <row r="2197" spans="2:38" x14ac:dyDescent="0.25"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</row>
    <row r="2198" spans="2:38" x14ac:dyDescent="0.25"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</row>
    <row r="2199" spans="2:38" x14ac:dyDescent="0.25"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</row>
    <row r="2200" spans="2:38" x14ac:dyDescent="0.25"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</row>
    <row r="2201" spans="2:38" x14ac:dyDescent="0.25"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</row>
    <row r="2202" spans="2:38" x14ac:dyDescent="0.25"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</row>
    <row r="2203" spans="2:38" x14ac:dyDescent="0.25"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</row>
    <row r="2204" spans="2:38" x14ac:dyDescent="0.25"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</row>
    <row r="2205" spans="2:38" x14ac:dyDescent="0.25"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</row>
    <row r="2206" spans="2:38" x14ac:dyDescent="0.25"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</row>
    <row r="2207" spans="2:38" x14ac:dyDescent="0.25"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</row>
    <row r="2208" spans="2:38" x14ac:dyDescent="0.25"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</row>
    <row r="2209" spans="2:38" x14ac:dyDescent="0.25"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</row>
    <row r="2210" spans="2:38" x14ac:dyDescent="0.25"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</row>
    <row r="2211" spans="2:38" x14ac:dyDescent="0.25"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</row>
    <row r="2212" spans="2:38" x14ac:dyDescent="0.25"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</row>
    <row r="2213" spans="2:38" x14ac:dyDescent="0.25"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</row>
    <row r="2214" spans="2:38" x14ac:dyDescent="0.25"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</row>
    <row r="2215" spans="2:38" x14ac:dyDescent="0.25"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</row>
    <row r="2216" spans="2:38" x14ac:dyDescent="0.25"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</row>
    <row r="2217" spans="2:38" x14ac:dyDescent="0.25"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</row>
    <row r="2218" spans="2:38" x14ac:dyDescent="0.25"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</row>
    <row r="2219" spans="2:38" x14ac:dyDescent="0.25"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</row>
    <row r="2220" spans="2:38" x14ac:dyDescent="0.25"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</row>
    <row r="2221" spans="2:38" x14ac:dyDescent="0.25"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</row>
    <row r="2222" spans="2:38" x14ac:dyDescent="0.25"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</row>
    <row r="2223" spans="2:38" x14ac:dyDescent="0.25"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</row>
    <row r="2224" spans="2:38" x14ac:dyDescent="0.25"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</row>
    <row r="2225" spans="2:38" x14ac:dyDescent="0.25"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</row>
    <row r="2226" spans="2:38" x14ac:dyDescent="0.25"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</row>
    <row r="2227" spans="2:38" x14ac:dyDescent="0.25"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</row>
    <row r="2228" spans="2:38" x14ac:dyDescent="0.25"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</row>
    <row r="2229" spans="2:38" x14ac:dyDescent="0.25"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</row>
    <row r="2230" spans="2:38" x14ac:dyDescent="0.25"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</row>
    <row r="2231" spans="2:38" x14ac:dyDescent="0.25"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</row>
    <row r="2232" spans="2:38" x14ac:dyDescent="0.25"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</row>
    <row r="2233" spans="2:38" x14ac:dyDescent="0.25"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</row>
    <row r="2234" spans="2:38" x14ac:dyDescent="0.25"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</row>
    <row r="2235" spans="2:38" x14ac:dyDescent="0.25"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</row>
    <row r="2236" spans="2:38" x14ac:dyDescent="0.25"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</row>
    <row r="2237" spans="2:38" x14ac:dyDescent="0.25"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</row>
    <row r="2238" spans="2:38" x14ac:dyDescent="0.25"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</row>
    <row r="2239" spans="2:38" x14ac:dyDescent="0.25"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</row>
    <row r="2240" spans="2:38" x14ac:dyDescent="0.25"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</row>
    <row r="2241" spans="2:38" x14ac:dyDescent="0.25"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</row>
    <row r="2242" spans="2:38" x14ac:dyDescent="0.25"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</row>
    <row r="2243" spans="2:38" x14ac:dyDescent="0.25"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</row>
    <row r="2244" spans="2:38" x14ac:dyDescent="0.25"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</row>
    <row r="2245" spans="2:38" x14ac:dyDescent="0.25"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</row>
    <row r="2246" spans="2:38" x14ac:dyDescent="0.25"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</row>
    <row r="2247" spans="2:38" x14ac:dyDescent="0.25"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</row>
    <row r="2248" spans="2:38" x14ac:dyDescent="0.25"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</row>
    <row r="2249" spans="2:38" x14ac:dyDescent="0.25"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</row>
    <row r="2250" spans="2:38" x14ac:dyDescent="0.25"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</row>
    <row r="2251" spans="2:38" x14ac:dyDescent="0.25"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</row>
    <row r="2252" spans="2:38" x14ac:dyDescent="0.25"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</row>
    <row r="2253" spans="2:38" x14ac:dyDescent="0.25"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</row>
    <row r="2254" spans="2:38" x14ac:dyDescent="0.25"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</row>
    <row r="2255" spans="2:38" x14ac:dyDescent="0.25"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</row>
    <row r="2256" spans="2:38" x14ac:dyDescent="0.25"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</row>
    <row r="2257" spans="2:38" x14ac:dyDescent="0.25"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</row>
    <row r="2258" spans="2:38" x14ac:dyDescent="0.25"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</row>
    <row r="2259" spans="2:38" x14ac:dyDescent="0.25"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</row>
    <row r="2260" spans="2:38" x14ac:dyDescent="0.25"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</row>
    <row r="2261" spans="2:38" x14ac:dyDescent="0.25"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</row>
    <row r="2262" spans="2:38" x14ac:dyDescent="0.25"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</row>
    <row r="2263" spans="2:38" x14ac:dyDescent="0.25"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</row>
    <row r="2264" spans="2:38" x14ac:dyDescent="0.25"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</row>
    <row r="2265" spans="2:38" x14ac:dyDescent="0.25"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</row>
    <row r="2266" spans="2:38" x14ac:dyDescent="0.25"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</row>
    <row r="2267" spans="2:38" x14ac:dyDescent="0.25"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</row>
    <row r="2268" spans="2:38" x14ac:dyDescent="0.25"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</row>
    <row r="2269" spans="2:38" x14ac:dyDescent="0.25"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</row>
    <row r="2270" spans="2:38" x14ac:dyDescent="0.25"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</row>
    <row r="2271" spans="2:38" x14ac:dyDescent="0.25"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</row>
    <row r="2272" spans="2:38" x14ac:dyDescent="0.25"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</row>
    <row r="2273" spans="2:38" x14ac:dyDescent="0.25"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</row>
    <row r="2274" spans="2:38" x14ac:dyDescent="0.25"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</row>
    <row r="2275" spans="2:38" x14ac:dyDescent="0.25"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</row>
    <row r="2276" spans="2:38" x14ac:dyDescent="0.25"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</row>
    <row r="2277" spans="2:38" x14ac:dyDescent="0.25"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</row>
    <row r="2278" spans="2:38" x14ac:dyDescent="0.25"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</row>
    <row r="2279" spans="2:38" x14ac:dyDescent="0.25"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</row>
    <row r="2280" spans="2:38" x14ac:dyDescent="0.25"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</row>
    <row r="2281" spans="2:38" x14ac:dyDescent="0.25"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</row>
    <row r="2282" spans="2:38" x14ac:dyDescent="0.25"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</row>
    <row r="2283" spans="2:38" x14ac:dyDescent="0.25"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</row>
    <row r="2284" spans="2:38" x14ac:dyDescent="0.25"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</row>
    <row r="2285" spans="2:38" x14ac:dyDescent="0.25"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</row>
    <row r="2286" spans="2:38" x14ac:dyDescent="0.25"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</row>
    <row r="2287" spans="2:38" x14ac:dyDescent="0.25"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</row>
    <row r="2288" spans="2:38" x14ac:dyDescent="0.25"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</row>
    <row r="2289" spans="2:38" x14ac:dyDescent="0.25"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</row>
    <row r="2290" spans="2:38" x14ac:dyDescent="0.25"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</row>
    <row r="2291" spans="2:38" x14ac:dyDescent="0.25"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</row>
    <row r="2292" spans="2:38" x14ac:dyDescent="0.25"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</row>
    <row r="2293" spans="2:38" x14ac:dyDescent="0.25"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</row>
    <row r="2294" spans="2:38" x14ac:dyDescent="0.25"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</row>
    <row r="2295" spans="2:38" x14ac:dyDescent="0.25"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</row>
    <row r="2296" spans="2:38" x14ac:dyDescent="0.25"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</row>
    <row r="2297" spans="2:38" x14ac:dyDescent="0.25"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</row>
    <row r="2298" spans="2:38" x14ac:dyDescent="0.25"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</row>
    <row r="2299" spans="2:38" x14ac:dyDescent="0.25"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</row>
    <row r="2300" spans="2:38" x14ac:dyDescent="0.25"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</row>
    <row r="2301" spans="2:38" x14ac:dyDescent="0.25"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</row>
    <row r="2302" spans="2:38" x14ac:dyDescent="0.25"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</row>
    <row r="2303" spans="2:38" x14ac:dyDescent="0.25"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</row>
    <row r="2304" spans="2:38" x14ac:dyDescent="0.25"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</row>
    <row r="2305" spans="2:38" x14ac:dyDescent="0.25"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</row>
    <row r="2306" spans="2:38" x14ac:dyDescent="0.25"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</row>
    <row r="2307" spans="2:38" x14ac:dyDescent="0.25"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</row>
    <row r="2308" spans="2:38" x14ac:dyDescent="0.25"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</row>
    <row r="2309" spans="2:38" x14ac:dyDescent="0.25"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</row>
    <row r="2310" spans="2:38" x14ac:dyDescent="0.25"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</row>
    <row r="2311" spans="2:38" x14ac:dyDescent="0.25"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</row>
    <row r="2312" spans="2:38" x14ac:dyDescent="0.25"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</row>
    <row r="2313" spans="2:38" x14ac:dyDescent="0.25"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</row>
    <row r="2314" spans="2:38" x14ac:dyDescent="0.25"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</row>
    <row r="2315" spans="2:38" x14ac:dyDescent="0.25"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</row>
    <row r="2316" spans="2:38" x14ac:dyDescent="0.25"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</row>
    <row r="2317" spans="2:38" x14ac:dyDescent="0.25"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</row>
    <row r="2318" spans="2:38" x14ac:dyDescent="0.25"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</row>
    <row r="2319" spans="2:38" x14ac:dyDescent="0.25"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</row>
    <row r="2320" spans="2:38" x14ac:dyDescent="0.25"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</row>
    <row r="2321" spans="2:38" x14ac:dyDescent="0.25"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</row>
    <row r="2322" spans="2:38" x14ac:dyDescent="0.25"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</row>
    <row r="2323" spans="2:38" x14ac:dyDescent="0.25"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</row>
    <row r="2324" spans="2:38" x14ac:dyDescent="0.25"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</row>
    <row r="2325" spans="2:38" x14ac:dyDescent="0.25"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</row>
    <row r="2326" spans="2:38" x14ac:dyDescent="0.25"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</row>
    <row r="2327" spans="2:38" x14ac:dyDescent="0.25"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</row>
    <row r="2328" spans="2:38" x14ac:dyDescent="0.25"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</row>
    <row r="2329" spans="2:38" x14ac:dyDescent="0.25"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</row>
    <row r="2330" spans="2:38" x14ac:dyDescent="0.25"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</row>
    <row r="2331" spans="2:38" x14ac:dyDescent="0.25"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</row>
    <row r="2332" spans="2:38" x14ac:dyDescent="0.25"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</row>
    <row r="2333" spans="2:38" x14ac:dyDescent="0.25"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</row>
    <row r="2334" spans="2:38" x14ac:dyDescent="0.25"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</row>
    <row r="2335" spans="2:38" x14ac:dyDescent="0.25"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</row>
    <row r="2336" spans="2:38" x14ac:dyDescent="0.25"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</row>
    <row r="2337" spans="2:38" x14ac:dyDescent="0.25"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</row>
    <row r="2338" spans="2:38" x14ac:dyDescent="0.25"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</row>
    <row r="2339" spans="2:38" x14ac:dyDescent="0.25"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</row>
    <row r="2340" spans="2:38" x14ac:dyDescent="0.25"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</row>
    <row r="2341" spans="2:38" x14ac:dyDescent="0.25"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</row>
    <row r="2342" spans="2:38" x14ac:dyDescent="0.25"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</row>
    <row r="2343" spans="2:38" x14ac:dyDescent="0.25"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</row>
    <row r="2344" spans="2:38" x14ac:dyDescent="0.25"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</row>
    <row r="2345" spans="2:38" x14ac:dyDescent="0.25"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</row>
    <row r="2346" spans="2:38" x14ac:dyDescent="0.25"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</row>
    <row r="2347" spans="2:38" x14ac:dyDescent="0.25"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</row>
    <row r="2348" spans="2:38" x14ac:dyDescent="0.25"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</row>
    <row r="2349" spans="2:38" x14ac:dyDescent="0.25"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</row>
    <row r="2350" spans="2:38" x14ac:dyDescent="0.25"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</row>
    <row r="2351" spans="2:38" x14ac:dyDescent="0.25"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</row>
    <row r="2352" spans="2:38" x14ac:dyDescent="0.25"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</row>
    <row r="2353" spans="2:38" x14ac:dyDescent="0.25"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</row>
    <row r="2354" spans="2:38" x14ac:dyDescent="0.25"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</row>
    <row r="2355" spans="2:38" x14ac:dyDescent="0.25"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</row>
    <row r="2356" spans="2:38" x14ac:dyDescent="0.25"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</row>
    <row r="2357" spans="2:38" x14ac:dyDescent="0.25"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</row>
    <row r="2358" spans="2:38" x14ac:dyDescent="0.25"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</row>
    <row r="2359" spans="2:38" x14ac:dyDescent="0.25"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</row>
    <row r="2360" spans="2:38" x14ac:dyDescent="0.25"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</row>
    <row r="2361" spans="2:38" x14ac:dyDescent="0.25"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</row>
    <row r="2362" spans="2:38" x14ac:dyDescent="0.25"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</row>
    <row r="2363" spans="2:38" x14ac:dyDescent="0.25"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</row>
    <row r="2364" spans="2:38" x14ac:dyDescent="0.25"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</row>
    <row r="2365" spans="2:38" x14ac:dyDescent="0.25"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</row>
    <row r="2366" spans="2:38" x14ac:dyDescent="0.25"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</row>
    <row r="2367" spans="2:38" x14ac:dyDescent="0.25"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</row>
    <row r="2368" spans="2:38" x14ac:dyDescent="0.25"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</row>
    <row r="2369" spans="2:38" x14ac:dyDescent="0.25"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</row>
    <row r="2370" spans="2:38" x14ac:dyDescent="0.25"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</row>
    <row r="2371" spans="2:38" x14ac:dyDescent="0.25"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</row>
    <row r="2372" spans="2:38" x14ac:dyDescent="0.25"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</row>
    <row r="2373" spans="2:38" x14ac:dyDescent="0.25"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</row>
    <row r="2374" spans="2:38" x14ac:dyDescent="0.25"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</row>
    <row r="2375" spans="2:38" x14ac:dyDescent="0.25"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</row>
    <row r="2376" spans="2:38" x14ac:dyDescent="0.25"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</row>
    <row r="2377" spans="2:38" x14ac:dyDescent="0.25"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</row>
    <row r="2378" spans="2:38" x14ac:dyDescent="0.25"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</row>
    <row r="2379" spans="2:38" x14ac:dyDescent="0.25"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</row>
    <row r="2380" spans="2:38" x14ac:dyDescent="0.25"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</row>
    <row r="2381" spans="2:38" x14ac:dyDescent="0.25"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</row>
    <row r="2382" spans="2:38" x14ac:dyDescent="0.25"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</row>
    <row r="2383" spans="2:38" x14ac:dyDescent="0.25"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</row>
    <row r="2384" spans="2:38" x14ac:dyDescent="0.25"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</row>
    <row r="2385" spans="2:38" x14ac:dyDescent="0.25"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</row>
    <row r="2386" spans="2:38" x14ac:dyDescent="0.25"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</row>
    <row r="2387" spans="2:38" x14ac:dyDescent="0.25"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</row>
    <row r="2388" spans="2:38" x14ac:dyDescent="0.25"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</row>
    <row r="2389" spans="2:38" x14ac:dyDescent="0.25"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</row>
    <row r="2390" spans="2:38" x14ac:dyDescent="0.25"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</row>
    <row r="2391" spans="2:38" x14ac:dyDescent="0.25"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</row>
    <row r="2392" spans="2:38" x14ac:dyDescent="0.25"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</row>
    <row r="2393" spans="2:38" x14ac:dyDescent="0.25"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</row>
    <row r="2394" spans="2:38" x14ac:dyDescent="0.25"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</row>
    <row r="2395" spans="2:38" x14ac:dyDescent="0.25"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</row>
    <row r="2396" spans="2:38" x14ac:dyDescent="0.25"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</row>
    <row r="2397" spans="2:38" x14ac:dyDescent="0.25"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</row>
    <row r="2398" spans="2:38" x14ac:dyDescent="0.25"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</row>
    <row r="2399" spans="2:38" x14ac:dyDescent="0.25"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</row>
    <row r="2400" spans="2:38" x14ac:dyDescent="0.25"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</row>
    <row r="2401" spans="2:38" x14ac:dyDescent="0.25"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</row>
    <row r="2402" spans="2:38" x14ac:dyDescent="0.25"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</row>
    <row r="2403" spans="2:38" x14ac:dyDescent="0.25"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</row>
    <row r="2404" spans="2:38" x14ac:dyDescent="0.25"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</row>
    <row r="2405" spans="2:38" x14ac:dyDescent="0.25"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</row>
    <row r="2406" spans="2:38" x14ac:dyDescent="0.25"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</row>
    <row r="2407" spans="2:38" x14ac:dyDescent="0.25"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</row>
    <row r="2408" spans="2:38" x14ac:dyDescent="0.25"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</row>
    <row r="2409" spans="2:38" x14ac:dyDescent="0.25"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</row>
    <row r="2410" spans="2:38" x14ac:dyDescent="0.25"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</row>
    <row r="2411" spans="2:38" x14ac:dyDescent="0.25"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</row>
    <row r="2412" spans="2:38" x14ac:dyDescent="0.25"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</row>
    <row r="2413" spans="2:38" x14ac:dyDescent="0.25"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</row>
    <row r="2414" spans="2:38" x14ac:dyDescent="0.25"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</row>
    <row r="2415" spans="2:38" x14ac:dyDescent="0.25"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</row>
    <row r="2416" spans="2:38" x14ac:dyDescent="0.25"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</row>
    <row r="2417" spans="2:38" x14ac:dyDescent="0.25"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</row>
    <row r="2418" spans="2:38" x14ac:dyDescent="0.25"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</row>
    <row r="2419" spans="2:38" x14ac:dyDescent="0.25"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</row>
    <row r="2420" spans="2:38" x14ac:dyDescent="0.25"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</row>
    <row r="2421" spans="2:38" x14ac:dyDescent="0.25"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</row>
    <row r="2422" spans="2:38" x14ac:dyDescent="0.25"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</row>
    <row r="2423" spans="2:38" x14ac:dyDescent="0.25"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</row>
    <row r="2424" spans="2:38" x14ac:dyDescent="0.25"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</row>
    <row r="2425" spans="2:38" x14ac:dyDescent="0.25"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</row>
    <row r="2426" spans="2:38" x14ac:dyDescent="0.25"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</row>
    <row r="2427" spans="2:38" x14ac:dyDescent="0.25"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</row>
    <row r="2428" spans="2:38" x14ac:dyDescent="0.25"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</row>
    <row r="2429" spans="2:38" x14ac:dyDescent="0.25"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</row>
    <row r="2430" spans="2:38" x14ac:dyDescent="0.25"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</row>
    <row r="2431" spans="2:38" x14ac:dyDescent="0.25"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</row>
    <row r="2432" spans="2:38" x14ac:dyDescent="0.25"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</row>
    <row r="2433" spans="2:38" x14ac:dyDescent="0.25"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</row>
    <row r="2434" spans="2:38" x14ac:dyDescent="0.25"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</row>
    <row r="2435" spans="2:38" x14ac:dyDescent="0.25"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</row>
    <row r="2436" spans="2:38" x14ac:dyDescent="0.25"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</row>
    <row r="2437" spans="2:38" x14ac:dyDescent="0.25"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</row>
    <row r="2438" spans="2:38" x14ac:dyDescent="0.25"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</row>
    <row r="2439" spans="2:38" x14ac:dyDescent="0.25"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</row>
    <row r="2440" spans="2:38" x14ac:dyDescent="0.25"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</row>
    <row r="2441" spans="2:38" x14ac:dyDescent="0.25"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</row>
    <row r="2442" spans="2:38" x14ac:dyDescent="0.25"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</row>
    <row r="2443" spans="2:38" x14ac:dyDescent="0.25"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</row>
    <row r="2444" spans="2:38" x14ac:dyDescent="0.25"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</row>
    <row r="2445" spans="2:38" x14ac:dyDescent="0.25"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</row>
    <row r="2446" spans="2:38" x14ac:dyDescent="0.25"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</row>
    <row r="2447" spans="2:38" x14ac:dyDescent="0.25"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</row>
    <row r="2448" spans="2:38" x14ac:dyDescent="0.25"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</row>
    <row r="2449" spans="2:38" x14ac:dyDescent="0.25"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</row>
    <row r="2450" spans="2:38" x14ac:dyDescent="0.25"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</row>
    <row r="2451" spans="2:38" x14ac:dyDescent="0.25"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</row>
    <row r="2452" spans="2:38" x14ac:dyDescent="0.25"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</row>
    <row r="2453" spans="2:38" x14ac:dyDescent="0.25"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</row>
    <row r="2454" spans="2:38" x14ac:dyDescent="0.25"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</row>
    <row r="2455" spans="2:38" x14ac:dyDescent="0.25"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</row>
    <row r="2456" spans="2:38" x14ac:dyDescent="0.25"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</row>
    <row r="2457" spans="2:38" x14ac:dyDescent="0.25"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</row>
    <row r="2458" spans="2:38" x14ac:dyDescent="0.25"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</row>
    <row r="2459" spans="2:38" x14ac:dyDescent="0.25"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</row>
    <row r="2460" spans="2:38" x14ac:dyDescent="0.25"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</row>
    <row r="2461" spans="2:38" x14ac:dyDescent="0.25"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</row>
    <row r="2462" spans="2:38" x14ac:dyDescent="0.25"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</row>
    <row r="2463" spans="2:38" x14ac:dyDescent="0.25"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</row>
    <row r="2464" spans="2:38" x14ac:dyDescent="0.25"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</row>
    <row r="2465" spans="2:38" x14ac:dyDescent="0.25"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</row>
    <row r="2466" spans="2:38" x14ac:dyDescent="0.25"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</row>
    <row r="2467" spans="2:38" x14ac:dyDescent="0.25"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</row>
    <row r="2468" spans="2:38" x14ac:dyDescent="0.25"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</row>
    <row r="2469" spans="2:38" x14ac:dyDescent="0.25"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</row>
    <row r="2470" spans="2:38" x14ac:dyDescent="0.25"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</row>
    <row r="2471" spans="2:38" x14ac:dyDescent="0.25"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</row>
    <row r="2472" spans="2:38" x14ac:dyDescent="0.25"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</row>
    <row r="2473" spans="2:38" x14ac:dyDescent="0.25"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</row>
    <row r="2474" spans="2:38" x14ac:dyDescent="0.25"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</row>
    <row r="2475" spans="2:38" x14ac:dyDescent="0.25"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</row>
    <row r="2476" spans="2:38" x14ac:dyDescent="0.25"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</row>
    <row r="2477" spans="2:38" x14ac:dyDescent="0.25"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</row>
    <row r="2478" spans="2:38" x14ac:dyDescent="0.25"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</row>
    <row r="2479" spans="2:38" x14ac:dyDescent="0.25"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</row>
    <row r="2480" spans="2:38" x14ac:dyDescent="0.25"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</row>
    <row r="2481" spans="2:38" x14ac:dyDescent="0.25"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</row>
    <row r="2482" spans="2:38" x14ac:dyDescent="0.25"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</row>
    <row r="2483" spans="2:38" x14ac:dyDescent="0.25"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</row>
    <row r="2484" spans="2:38" x14ac:dyDescent="0.25"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</row>
    <row r="2485" spans="2:38" x14ac:dyDescent="0.25"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</row>
    <row r="2486" spans="2:38" x14ac:dyDescent="0.25"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</row>
    <row r="2487" spans="2:38" x14ac:dyDescent="0.25"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</row>
    <row r="2488" spans="2:38" x14ac:dyDescent="0.25"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</row>
    <row r="2489" spans="2:38" x14ac:dyDescent="0.25"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</row>
    <row r="2490" spans="2:38" x14ac:dyDescent="0.25"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</row>
    <row r="2491" spans="2:38" x14ac:dyDescent="0.25"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</row>
    <row r="2492" spans="2:38" x14ac:dyDescent="0.25"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</row>
    <row r="2493" spans="2:38" x14ac:dyDescent="0.25"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</row>
    <row r="2494" spans="2:38" x14ac:dyDescent="0.25"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</row>
    <row r="2495" spans="2:38" x14ac:dyDescent="0.25"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</row>
    <row r="2496" spans="2:38" x14ac:dyDescent="0.25"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</row>
    <row r="2497" spans="2:38" x14ac:dyDescent="0.25"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</row>
    <row r="2498" spans="2:38" x14ac:dyDescent="0.25"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</row>
    <row r="2499" spans="2:38" x14ac:dyDescent="0.25"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</row>
    <row r="2500" spans="2:38" x14ac:dyDescent="0.25"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</row>
    <row r="2501" spans="2:38" x14ac:dyDescent="0.25"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</row>
    <row r="2502" spans="2:38" x14ac:dyDescent="0.25"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</row>
    <row r="2503" spans="2:38" x14ac:dyDescent="0.25"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</row>
    <row r="2504" spans="2:38" x14ac:dyDescent="0.25"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</row>
    <row r="2505" spans="2:38" x14ac:dyDescent="0.25"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</row>
    <row r="2506" spans="2:38" x14ac:dyDescent="0.25"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</row>
    <row r="2507" spans="2:38" x14ac:dyDescent="0.25"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</row>
    <row r="2508" spans="2:38" x14ac:dyDescent="0.25"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</row>
    <row r="2509" spans="2:38" x14ac:dyDescent="0.25"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</row>
    <row r="2510" spans="2:38" x14ac:dyDescent="0.25"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</row>
    <row r="2511" spans="2:38" x14ac:dyDescent="0.25"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</row>
    <row r="2512" spans="2:38" x14ac:dyDescent="0.25"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</row>
    <row r="2513" spans="2:38" x14ac:dyDescent="0.25"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</row>
    <row r="2514" spans="2:38" x14ac:dyDescent="0.25"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</row>
    <row r="2515" spans="2:38" x14ac:dyDescent="0.25"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</row>
    <row r="2516" spans="2:38" x14ac:dyDescent="0.25"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</row>
    <row r="2517" spans="2:38" x14ac:dyDescent="0.25"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</row>
    <row r="2518" spans="2:38" x14ac:dyDescent="0.25"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</row>
    <row r="2519" spans="2:38" x14ac:dyDescent="0.25"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</row>
    <row r="2520" spans="2:38" x14ac:dyDescent="0.25"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</row>
    <row r="2521" spans="2:38" x14ac:dyDescent="0.25"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</row>
    <row r="2522" spans="2:38" x14ac:dyDescent="0.25"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</row>
    <row r="2523" spans="2:38" x14ac:dyDescent="0.25"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</row>
    <row r="2524" spans="2:38" x14ac:dyDescent="0.25"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</row>
    <row r="2525" spans="2:38" x14ac:dyDescent="0.25"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</row>
    <row r="2526" spans="2:38" x14ac:dyDescent="0.25"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</row>
    <row r="2527" spans="2:38" x14ac:dyDescent="0.25"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</row>
    <row r="2528" spans="2:38" x14ac:dyDescent="0.25"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</row>
    <row r="2529" spans="2:38" x14ac:dyDescent="0.25"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</row>
    <row r="2530" spans="2:38" x14ac:dyDescent="0.25"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</row>
    <row r="2531" spans="2:38" x14ac:dyDescent="0.25"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</row>
    <row r="2532" spans="2:38" x14ac:dyDescent="0.25"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</row>
    <row r="2533" spans="2:38" x14ac:dyDescent="0.25"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</row>
    <row r="2534" spans="2:38" x14ac:dyDescent="0.25"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</row>
    <row r="2535" spans="2:38" x14ac:dyDescent="0.25"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</row>
    <row r="2536" spans="2:38" x14ac:dyDescent="0.25"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</row>
    <row r="2537" spans="2:38" x14ac:dyDescent="0.25"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</row>
    <row r="2538" spans="2:38" x14ac:dyDescent="0.25"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</row>
    <row r="2539" spans="2:38" x14ac:dyDescent="0.25"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</row>
    <row r="2540" spans="2:38" x14ac:dyDescent="0.25"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</row>
    <row r="2541" spans="2:38" x14ac:dyDescent="0.25"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</row>
    <row r="2542" spans="2:38" x14ac:dyDescent="0.25"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</row>
    <row r="2543" spans="2:38" x14ac:dyDescent="0.25"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</row>
    <row r="2544" spans="2:38" x14ac:dyDescent="0.25"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</row>
    <row r="2545" spans="2:38" x14ac:dyDescent="0.25"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</row>
    <row r="2546" spans="2:38" x14ac:dyDescent="0.25"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</row>
    <row r="2547" spans="2:38" x14ac:dyDescent="0.25"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</row>
    <row r="2548" spans="2:38" x14ac:dyDescent="0.25"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</row>
    <row r="2549" spans="2:38" x14ac:dyDescent="0.25"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</row>
    <row r="2550" spans="2:38" x14ac:dyDescent="0.25"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</row>
    <row r="2551" spans="2:38" x14ac:dyDescent="0.25"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</row>
    <row r="2552" spans="2:38" x14ac:dyDescent="0.25"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</row>
    <row r="2553" spans="2:38" x14ac:dyDescent="0.25"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</row>
    <row r="2554" spans="2:38" x14ac:dyDescent="0.25"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</row>
    <row r="2555" spans="2:38" x14ac:dyDescent="0.25"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</row>
    <row r="2556" spans="2:38" x14ac:dyDescent="0.25"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</row>
    <row r="2557" spans="2:38" x14ac:dyDescent="0.25"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</row>
    <row r="2558" spans="2:38" x14ac:dyDescent="0.25"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</row>
    <row r="2559" spans="2:38" x14ac:dyDescent="0.25"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</row>
    <row r="2560" spans="2:38" x14ac:dyDescent="0.25"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</row>
    <row r="2561" spans="2:38" x14ac:dyDescent="0.25"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</row>
    <row r="2562" spans="2:38" x14ac:dyDescent="0.25"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</row>
    <row r="2563" spans="2:38" x14ac:dyDescent="0.25"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</row>
    <row r="2564" spans="2:38" x14ac:dyDescent="0.25"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</row>
    <row r="2565" spans="2:38" x14ac:dyDescent="0.25"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</row>
    <row r="2566" spans="2:38" x14ac:dyDescent="0.25"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</row>
    <row r="2567" spans="2:38" x14ac:dyDescent="0.25"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</row>
    <row r="2568" spans="2:38" x14ac:dyDescent="0.25"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</row>
    <row r="2569" spans="2:38" x14ac:dyDescent="0.25"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</row>
    <row r="2570" spans="2:38" x14ac:dyDescent="0.25"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</row>
    <row r="2571" spans="2:38" x14ac:dyDescent="0.25"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</row>
    <row r="2572" spans="2:38" x14ac:dyDescent="0.25"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</row>
    <row r="2573" spans="2:38" x14ac:dyDescent="0.25"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</row>
    <row r="2574" spans="2:38" x14ac:dyDescent="0.25"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</row>
    <row r="2575" spans="2:38" x14ac:dyDescent="0.25"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</row>
    <row r="2576" spans="2:38" x14ac:dyDescent="0.25"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</row>
    <row r="2577" spans="2:38" x14ac:dyDescent="0.25"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</row>
    <row r="2578" spans="2:38" x14ac:dyDescent="0.25"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</row>
    <row r="2579" spans="2:38" x14ac:dyDescent="0.25"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</row>
    <row r="2580" spans="2:38" x14ac:dyDescent="0.25"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</row>
    <row r="2581" spans="2:38" x14ac:dyDescent="0.25"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</row>
    <row r="2582" spans="2:38" x14ac:dyDescent="0.25"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</row>
    <row r="2583" spans="2:38" x14ac:dyDescent="0.25"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</row>
    <row r="2584" spans="2:38" x14ac:dyDescent="0.25"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</row>
    <row r="2585" spans="2:38" x14ac:dyDescent="0.25"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</row>
    <row r="2586" spans="2:38" x14ac:dyDescent="0.25"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</row>
    <row r="2587" spans="2:38" x14ac:dyDescent="0.25"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</row>
    <row r="2588" spans="2:38" x14ac:dyDescent="0.25"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</row>
    <row r="2589" spans="2:38" x14ac:dyDescent="0.25"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</row>
    <row r="2590" spans="2:38" x14ac:dyDescent="0.25"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</row>
    <row r="2591" spans="2:38" x14ac:dyDescent="0.25"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</row>
    <row r="2592" spans="2:38" x14ac:dyDescent="0.25"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</row>
    <row r="2593" spans="2:38" x14ac:dyDescent="0.25"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</row>
    <row r="2594" spans="2:38" x14ac:dyDescent="0.25"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</row>
    <row r="2595" spans="2:38" x14ac:dyDescent="0.25"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</row>
    <row r="2596" spans="2:38" x14ac:dyDescent="0.25"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</row>
    <row r="2597" spans="2:38" x14ac:dyDescent="0.25"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</row>
    <row r="2598" spans="2:38" x14ac:dyDescent="0.25"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</row>
    <row r="2599" spans="2:38" x14ac:dyDescent="0.25"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</row>
    <row r="2600" spans="2:38" x14ac:dyDescent="0.25"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</row>
    <row r="2601" spans="2:38" x14ac:dyDescent="0.25"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</row>
    <row r="2602" spans="2:38" x14ac:dyDescent="0.25"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</row>
    <row r="2603" spans="2:38" x14ac:dyDescent="0.25"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</row>
    <row r="2604" spans="2:38" x14ac:dyDescent="0.25"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</row>
    <row r="2605" spans="2:38" x14ac:dyDescent="0.25"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</row>
    <row r="2606" spans="2:38" x14ac:dyDescent="0.25"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</row>
    <row r="2607" spans="2:38" x14ac:dyDescent="0.25"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</row>
    <row r="2608" spans="2:38" x14ac:dyDescent="0.25"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</row>
    <row r="2609" spans="2:38" x14ac:dyDescent="0.25"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</row>
    <row r="2610" spans="2:38" x14ac:dyDescent="0.25"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</row>
    <row r="2611" spans="2:38" x14ac:dyDescent="0.25"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</row>
    <row r="2612" spans="2:38" x14ac:dyDescent="0.25"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</row>
    <row r="2613" spans="2:38" x14ac:dyDescent="0.25"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</row>
    <row r="2614" spans="2:38" x14ac:dyDescent="0.25"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</row>
    <row r="2615" spans="2:38" x14ac:dyDescent="0.25"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</row>
    <row r="2616" spans="2:38" x14ac:dyDescent="0.25"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</row>
    <row r="2617" spans="2:38" x14ac:dyDescent="0.25"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</row>
    <row r="2618" spans="2:38" x14ac:dyDescent="0.25"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</row>
    <row r="2619" spans="2:38" x14ac:dyDescent="0.25"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</row>
    <row r="2620" spans="2:38" x14ac:dyDescent="0.25"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</row>
    <row r="2621" spans="2:38" x14ac:dyDescent="0.25"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</row>
    <row r="2622" spans="2:38" x14ac:dyDescent="0.25"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</row>
    <row r="2623" spans="2:38" x14ac:dyDescent="0.25"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</row>
    <row r="2624" spans="2:38" x14ac:dyDescent="0.25"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</row>
    <row r="2625" spans="2:38" x14ac:dyDescent="0.25"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</row>
    <row r="2626" spans="2:38" x14ac:dyDescent="0.25"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</row>
    <row r="2627" spans="2:38" x14ac:dyDescent="0.25"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</row>
    <row r="2628" spans="2:38" x14ac:dyDescent="0.25"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</row>
    <row r="2629" spans="2:38" x14ac:dyDescent="0.25"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</row>
    <row r="2630" spans="2:38" x14ac:dyDescent="0.25"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</row>
    <row r="2631" spans="2:38" x14ac:dyDescent="0.25"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</row>
    <row r="2632" spans="2:38" x14ac:dyDescent="0.25"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</row>
    <row r="2633" spans="2:38" x14ac:dyDescent="0.25"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</row>
    <row r="2634" spans="2:38" x14ac:dyDescent="0.25"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</row>
    <row r="2635" spans="2:38" x14ac:dyDescent="0.25"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</row>
    <row r="2636" spans="2:38" x14ac:dyDescent="0.25"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</row>
    <row r="2637" spans="2:38" x14ac:dyDescent="0.25"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</row>
    <row r="2638" spans="2:38" x14ac:dyDescent="0.25"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</row>
    <row r="2639" spans="2:38" x14ac:dyDescent="0.25"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</row>
    <row r="2640" spans="2:38" x14ac:dyDescent="0.25"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</row>
    <row r="2641" spans="2:38" x14ac:dyDescent="0.25"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</row>
    <row r="2642" spans="2:38" x14ac:dyDescent="0.25"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</row>
    <row r="2643" spans="2:38" x14ac:dyDescent="0.25"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</row>
    <row r="2644" spans="2:38" x14ac:dyDescent="0.25"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</row>
    <row r="2645" spans="2:38" x14ac:dyDescent="0.25"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</row>
    <row r="2646" spans="2:38" x14ac:dyDescent="0.25"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</row>
    <row r="2647" spans="2:38" x14ac:dyDescent="0.25"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</row>
    <row r="2648" spans="2:38" x14ac:dyDescent="0.25"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</row>
    <row r="2649" spans="2:38" x14ac:dyDescent="0.25"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</row>
    <row r="2650" spans="2:38" x14ac:dyDescent="0.25"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</row>
    <row r="2651" spans="2:38" x14ac:dyDescent="0.25"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</row>
    <row r="2652" spans="2:38" x14ac:dyDescent="0.25"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</row>
    <row r="2653" spans="2:38" x14ac:dyDescent="0.25"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</row>
    <row r="2654" spans="2:38" x14ac:dyDescent="0.25"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</row>
    <row r="2655" spans="2:38" x14ac:dyDescent="0.25"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</row>
    <row r="2656" spans="2:38" x14ac:dyDescent="0.25"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</row>
    <row r="2657" spans="2:38" x14ac:dyDescent="0.25"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</row>
    <row r="2658" spans="2:38" x14ac:dyDescent="0.25"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</row>
    <row r="2659" spans="2:38" x14ac:dyDescent="0.25"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</row>
    <row r="2660" spans="2:38" x14ac:dyDescent="0.25"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</row>
    <row r="2661" spans="2:38" x14ac:dyDescent="0.25"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</row>
    <row r="2662" spans="2:38" x14ac:dyDescent="0.25"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</row>
    <row r="2663" spans="2:38" x14ac:dyDescent="0.25"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</row>
    <row r="2664" spans="2:38" x14ac:dyDescent="0.25"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</row>
    <row r="2665" spans="2:38" x14ac:dyDescent="0.25"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</row>
    <row r="2666" spans="2:38" x14ac:dyDescent="0.25"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</row>
    <row r="2667" spans="2:38" x14ac:dyDescent="0.25"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</row>
    <row r="2668" spans="2:38" x14ac:dyDescent="0.25"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</row>
    <row r="2669" spans="2:38" x14ac:dyDescent="0.25"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</row>
    <row r="2670" spans="2:38" x14ac:dyDescent="0.25"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</row>
    <row r="2671" spans="2:38" x14ac:dyDescent="0.25"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</row>
    <row r="2672" spans="2:38" x14ac:dyDescent="0.25"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</row>
    <row r="2673" spans="2:38" x14ac:dyDescent="0.25"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</row>
    <row r="2674" spans="2:38" x14ac:dyDescent="0.25"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</row>
    <row r="2675" spans="2:38" x14ac:dyDescent="0.25"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</row>
    <row r="2676" spans="2:38" x14ac:dyDescent="0.25"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</row>
    <row r="2677" spans="2:38" x14ac:dyDescent="0.25"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</row>
    <row r="2678" spans="2:38" x14ac:dyDescent="0.25"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</row>
    <row r="2679" spans="2:38" x14ac:dyDescent="0.25"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</row>
    <row r="2680" spans="2:38" x14ac:dyDescent="0.25"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</row>
    <row r="2681" spans="2:38" x14ac:dyDescent="0.25"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</row>
    <row r="2682" spans="2:38" x14ac:dyDescent="0.25"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</row>
    <row r="2683" spans="2:38" x14ac:dyDescent="0.25"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</row>
    <row r="2684" spans="2:38" x14ac:dyDescent="0.25"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</row>
    <row r="2685" spans="2:38" x14ac:dyDescent="0.25"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</row>
    <row r="2686" spans="2:38" x14ac:dyDescent="0.25"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</row>
    <row r="2687" spans="2:38" x14ac:dyDescent="0.25"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</row>
    <row r="2688" spans="2:38" x14ac:dyDescent="0.25"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</row>
    <row r="2689" spans="2:38" x14ac:dyDescent="0.25"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</row>
    <row r="2690" spans="2:38" x14ac:dyDescent="0.25"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</row>
    <row r="2691" spans="2:38" x14ac:dyDescent="0.25"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</row>
    <row r="2692" spans="2:38" x14ac:dyDescent="0.25"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</row>
    <row r="2693" spans="2:38" x14ac:dyDescent="0.25"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</row>
    <row r="2694" spans="2:38" x14ac:dyDescent="0.25"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</row>
    <row r="2695" spans="2:38" x14ac:dyDescent="0.25"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</row>
    <row r="2696" spans="2:38" x14ac:dyDescent="0.25"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</row>
    <row r="2697" spans="2:38" x14ac:dyDescent="0.25"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</row>
    <row r="2698" spans="2:38" x14ac:dyDescent="0.25"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</row>
    <row r="2699" spans="2:38" x14ac:dyDescent="0.25"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</row>
    <row r="2700" spans="2:38" x14ac:dyDescent="0.25"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</row>
    <row r="2701" spans="2:38" x14ac:dyDescent="0.25"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</row>
    <row r="2702" spans="2:38" x14ac:dyDescent="0.25"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</row>
    <row r="2703" spans="2:38" x14ac:dyDescent="0.25"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</row>
    <row r="2704" spans="2:38" x14ac:dyDescent="0.25"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</row>
    <row r="2705" spans="2:38" x14ac:dyDescent="0.25"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</row>
    <row r="2706" spans="2:38" x14ac:dyDescent="0.25"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</row>
    <row r="2707" spans="2:38" x14ac:dyDescent="0.25"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</row>
    <row r="2708" spans="2:38" x14ac:dyDescent="0.25"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</row>
    <row r="2709" spans="2:38" x14ac:dyDescent="0.25"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</row>
    <row r="2710" spans="2:38" x14ac:dyDescent="0.25"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</row>
    <row r="2711" spans="2:38" x14ac:dyDescent="0.25"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</row>
    <row r="2712" spans="2:38" x14ac:dyDescent="0.25"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</row>
    <row r="2713" spans="2:38" x14ac:dyDescent="0.25"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</row>
    <row r="2714" spans="2:38" x14ac:dyDescent="0.25"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</row>
    <row r="2715" spans="2:38" x14ac:dyDescent="0.25"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</row>
    <row r="2716" spans="2:38" x14ac:dyDescent="0.25"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</row>
    <row r="2717" spans="2:38" x14ac:dyDescent="0.25"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</row>
    <row r="2718" spans="2:38" x14ac:dyDescent="0.25"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</row>
    <row r="2719" spans="2:38" x14ac:dyDescent="0.25"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</row>
    <row r="2720" spans="2:38" x14ac:dyDescent="0.25"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</row>
    <row r="2721" spans="2:38" x14ac:dyDescent="0.25"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</row>
    <row r="2722" spans="2:38" x14ac:dyDescent="0.25"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</row>
    <row r="2723" spans="2:38" x14ac:dyDescent="0.25"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</row>
    <row r="2724" spans="2:38" x14ac:dyDescent="0.25"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</row>
    <row r="2725" spans="2:38" x14ac:dyDescent="0.25"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</row>
    <row r="2726" spans="2:38" x14ac:dyDescent="0.25"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</row>
    <row r="2727" spans="2:38" x14ac:dyDescent="0.25"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</row>
    <row r="2728" spans="2:38" x14ac:dyDescent="0.25"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</row>
    <row r="2729" spans="2:38" x14ac:dyDescent="0.25"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</row>
    <row r="2730" spans="2:38" x14ac:dyDescent="0.25"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</row>
    <row r="2731" spans="2:38" x14ac:dyDescent="0.25"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</row>
    <row r="2732" spans="2:38" x14ac:dyDescent="0.25"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</row>
    <row r="2733" spans="2:38" x14ac:dyDescent="0.25"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</row>
    <row r="2734" spans="2:38" x14ac:dyDescent="0.25"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</row>
    <row r="2735" spans="2:38" x14ac:dyDescent="0.25"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</row>
    <row r="2736" spans="2:38" x14ac:dyDescent="0.25"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</row>
    <row r="2737" spans="2:38" x14ac:dyDescent="0.25"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</row>
    <row r="2738" spans="2:38" x14ac:dyDescent="0.25"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</row>
    <row r="2739" spans="2:38" x14ac:dyDescent="0.25"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</row>
    <row r="2740" spans="2:38" x14ac:dyDescent="0.25"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</row>
    <row r="2741" spans="2:38" x14ac:dyDescent="0.25"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</row>
    <row r="2742" spans="2:38" x14ac:dyDescent="0.25"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</row>
    <row r="2743" spans="2:38" x14ac:dyDescent="0.25"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</row>
    <row r="2744" spans="2:38" x14ac:dyDescent="0.25"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</row>
    <row r="2745" spans="2:38" x14ac:dyDescent="0.25"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</row>
    <row r="2746" spans="2:38" x14ac:dyDescent="0.25"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</row>
    <row r="2747" spans="2:38" x14ac:dyDescent="0.25"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</row>
    <row r="2748" spans="2:38" x14ac:dyDescent="0.25"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</row>
    <row r="2749" spans="2:38" x14ac:dyDescent="0.25"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</row>
    <row r="2750" spans="2:38" x14ac:dyDescent="0.25"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</row>
    <row r="2751" spans="2:38" x14ac:dyDescent="0.25"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</row>
    <row r="2752" spans="2:38" x14ac:dyDescent="0.25"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</row>
    <row r="2753" spans="2:38" x14ac:dyDescent="0.25"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</row>
    <row r="2754" spans="2:38" x14ac:dyDescent="0.25"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</row>
    <row r="2755" spans="2:38" x14ac:dyDescent="0.25"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</row>
    <row r="2756" spans="2:38" x14ac:dyDescent="0.25"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</row>
    <row r="2757" spans="2:38" x14ac:dyDescent="0.25"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</row>
    <row r="2758" spans="2:38" x14ac:dyDescent="0.25"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</row>
    <row r="2759" spans="2:38" x14ac:dyDescent="0.25"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</row>
    <row r="2760" spans="2:38" x14ac:dyDescent="0.25"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</row>
    <row r="2761" spans="2:38" x14ac:dyDescent="0.25"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</row>
    <row r="2762" spans="2:38" x14ac:dyDescent="0.25"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</row>
    <row r="2763" spans="2:38" x14ac:dyDescent="0.25"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</row>
    <row r="2764" spans="2:38" x14ac:dyDescent="0.25"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</row>
    <row r="2765" spans="2:38" x14ac:dyDescent="0.25"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</row>
    <row r="2766" spans="2:38" x14ac:dyDescent="0.25"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</row>
    <row r="2767" spans="2:38" x14ac:dyDescent="0.25"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</row>
    <row r="2768" spans="2:38" x14ac:dyDescent="0.25"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</row>
    <row r="2769" spans="2:38" x14ac:dyDescent="0.25"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</row>
    <row r="2770" spans="2:38" x14ac:dyDescent="0.25"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</row>
    <row r="2771" spans="2:38" x14ac:dyDescent="0.25"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</row>
    <row r="2772" spans="2:38" x14ac:dyDescent="0.25"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</row>
    <row r="2773" spans="2:38" x14ac:dyDescent="0.25"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</row>
    <row r="2774" spans="2:38" x14ac:dyDescent="0.25"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</row>
    <row r="2775" spans="2:38" x14ac:dyDescent="0.25"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</row>
    <row r="2776" spans="2:38" x14ac:dyDescent="0.25"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</row>
    <row r="2777" spans="2:38" x14ac:dyDescent="0.25"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</row>
    <row r="2778" spans="2:38" x14ac:dyDescent="0.25"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</row>
    <row r="2779" spans="2:38" x14ac:dyDescent="0.25"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</row>
    <row r="2780" spans="2:38" x14ac:dyDescent="0.25"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</row>
    <row r="2781" spans="2:38" x14ac:dyDescent="0.25"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</row>
    <row r="2782" spans="2:38" x14ac:dyDescent="0.25"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</row>
    <row r="2783" spans="2:38" x14ac:dyDescent="0.25"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</row>
    <row r="2784" spans="2:38" x14ac:dyDescent="0.25"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</row>
    <row r="2785" spans="2:38" x14ac:dyDescent="0.25"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</row>
    <row r="2786" spans="2:38" x14ac:dyDescent="0.25"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</row>
    <row r="2787" spans="2:38" x14ac:dyDescent="0.25"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</row>
    <row r="2788" spans="2:38" x14ac:dyDescent="0.25"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</row>
    <row r="2789" spans="2:38" x14ac:dyDescent="0.25"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</row>
    <row r="2790" spans="2:38" x14ac:dyDescent="0.25"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</row>
    <row r="2791" spans="2:38" x14ac:dyDescent="0.25"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</row>
    <row r="2792" spans="2:38" x14ac:dyDescent="0.25"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</row>
    <row r="2793" spans="2:38" x14ac:dyDescent="0.25"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</row>
    <row r="2794" spans="2:38" x14ac:dyDescent="0.25"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</row>
    <row r="2795" spans="2:38" x14ac:dyDescent="0.25"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</row>
    <row r="2796" spans="2:38" x14ac:dyDescent="0.25"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</row>
    <row r="2797" spans="2:38" x14ac:dyDescent="0.25"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</row>
    <row r="2798" spans="2:38" x14ac:dyDescent="0.25"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</row>
    <row r="2799" spans="2:38" x14ac:dyDescent="0.25"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</row>
    <row r="2800" spans="2:38" x14ac:dyDescent="0.25"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</row>
    <row r="2801" spans="2:38" x14ac:dyDescent="0.25"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</row>
    <row r="2802" spans="2:38" x14ac:dyDescent="0.25"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</row>
    <row r="2803" spans="2:38" x14ac:dyDescent="0.25"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</row>
    <row r="2804" spans="2:38" x14ac:dyDescent="0.25"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</row>
    <row r="2805" spans="2:38" x14ac:dyDescent="0.25"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</row>
    <row r="2806" spans="2:38" x14ac:dyDescent="0.25"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</row>
    <row r="2807" spans="2:38" x14ac:dyDescent="0.25"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</row>
    <row r="2808" spans="2:38" x14ac:dyDescent="0.25"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</row>
    <row r="2809" spans="2:38" x14ac:dyDescent="0.25"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</row>
    <row r="2810" spans="2:38" x14ac:dyDescent="0.25"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</row>
    <row r="2811" spans="2:38" x14ac:dyDescent="0.25"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</row>
    <row r="2812" spans="2:38" x14ac:dyDescent="0.25"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</row>
    <row r="2813" spans="2:38" x14ac:dyDescent="0.25"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</row>
    <row r="2814" spans="2:38" x14ac:dyDescent="0.25"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</row>
    <row r="2815" spans="2:38" x14ac:dyDescent="0.25"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</row>
    <row r="2816" spans="2:38" x14ac:dyDescent="0.25"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</row>
    <row r="2817" spans="2:38" x14ac:dyDescent="0.25"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</row>
    <row r="2818" spans="2:38" x14ac:dyDescent="0.25"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</row>
    <row r="2819" spans="2:38" x14ac:dyDescent="0.25"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</row>
    <row r="2820" spans="2:38" x14ac:dyDescent="0.25"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</row>
    <row r="2821" spans="2:38" x14ac:dyDescent="0.25"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</row>
    <row r="2822" spans="2:38" x14ac:dyDescent="0.25"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</row>
    <row r="2823" spans="2:38" x14ac:dyDescent="0.25"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</row>
    <row r="2824" spans="2:38" x14ac:dyDescent="0.25"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</row>
    <row r="2825" spans="2:38" x14ac:dyDescent="0.25"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</row>
    <row r="2826" spans="2:38" x14ac:dyDescent="0.25"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</row>
    <row r="2827" spans="2:38" x14ac:dyDescent="0.25"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</row>
    <row r="2828" spans="2:38" x14ac:dyDescent="0.25"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</row>
    <row r="2829" spans="2:38" x14ac:dyDescent="0.25"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</row>
    <row r="2830" spans="2:38" x14ac:dyDescent="0.25"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</row>
    <row r="2831" spans="2:38" x14ac:dyDescent="0.25"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</row>
    <row r="2832" spans="2:38" x14ac:dyDescent="0.25"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</row>
    <row r="2833" spans="2:38" x14ac:dyDescent="0.25"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</row>
    <row r="2834" spans="2:38" x14ac:dyDescent="0.25"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</row>
    <row r="2835" spans="2:38" x14ac:dyDescent="0.25"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</row>
    <row r="2836" spans="2:38" x14ac:dyDescent="0.25"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</row>
    <row r="2837" spans="2:38" x14ac:dyDescent="0.25"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</row>
    <row r="2838" spans="2:38" x14ac:dyDescent="0.25"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</row>
    <row r="2839" spans="2:38" x14ac:dyDescent="0.25"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</row>
    <row r="2840" spans="2:38" x14ac:dyDescent="0.25"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</row>
    <row r="2841" spans="2:38" x14ac:dyDescent="0.25"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</row>
    <row r="2842" spans="2:38" x14ac:dyDescent="0.25"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</row>
    <row r="2843" spans="2:38" x14ac:dyDescent="0.25"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</row>
    <row r="2844" spans="2:38" x14ac:dyDescent="0.25"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</row>
    <row r="2845" spans="2:38" x14ac:dyDescent="0.25"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</row>
    <row r="2846" spans="2:38" x14ac:dyDescent="0.25"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</row>
    <row r="2847" spans="2:38" x14ac:dyDescent="0.25"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</row>
    <row r="2848" spans="2:38" x14ac:dyDescent="0.25"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</row>
    <row r="2849" spans="2:38" x14ac:dyDescent="0.25"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</row>
    <row r="2850" spans="2:38" x14ac:dyDescent="0.25"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</row>
    <row r="2851" spans="2:38" x14ac:dyDescent="0.25"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</row>
    <row r="2852" spans="2:38" x14ac:dyDescent="0.25"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</row>
    <row r="2853" spans="2:38" x14ac:dyDescent="0.25"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</row>
    <row r="2854" spans="2:38" x14ac:dyDescent="0.25"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</row>
    <row r="2855" spans="2:38" x14ac:dyDescent="0.25"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</row>
    <row r="2856" spans="2:38" x14ac:dyDescent="0.25"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</row>
    <row r="2857" spans="2:38" x14ac:dyDescent="0.25"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</row>
    <row r="2858" spans="2:38" x14ac:dyDescent="0.25"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</row>
    <row r="2859" spans="2:38" x14ac:dyDescent="0.25"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</row>
    <row r="2860" spans="2:38" x14ac:dyDescent="0.25"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</row>
    <row r="2861" spans="2:38" x14ac:dyDescent="0.25"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</row>
    <row r="2862" spans="2:38" x14ac:dyDescent="0.25"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</row>
    <row r="2863" spans="2:38" x14ac:dyDescent="0.25"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</row>
    <row r="2864" spans="2:38" x14ac:dyDescent="0.25"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</row>
    <row r="2865" spans="2:38" x14ac:dyDescent="0.25"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</row>
    <row r="2866" spans="2:38" x14ac:dyDescent="0.25"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</row>
    <row r="2867" spans="2:38" x14ac:dyDescent="0.25"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</row>
    <row r="2868" spans="2:38" x14ac:dyDescent="0.25"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</row>
    <row r="2869" spans="2:38" x14ac:dyDescent="0.25"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</row>
    <row r="2870" spans="2:38" x14ac:dyDescent="0.25"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</row>
    <row r="2871" spans="2:38" x14ac:dyDescent="0.25"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</row>
    <row r="2872" spans="2:38" x14ac:dyDescent="0.25"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</row>
    <row r="2873" spans="2:38" x14ac:dyDescent="0.25"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</row>
    <row r="2874" spans="2:38" x14ac:dyDescent="0.25"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</row>
    <row r="2875" spans="2:38" x14ac:dyDescent="0.25"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</row>
    <row r="2876" spans="2:38" x14ac:dyDescent="0.25"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</row>
    <row r="2877" spans="2:38" x14ac:dyDescent="0.25"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</row>
    <row r="2878" spans="2:38" x14ac:dyDescent="0.25"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</row>
    <row r="2879" spans="2:38" x14ac:dyDescent="0.25"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</row>
    <row r="2880" spans="2:38" x14ac:dyDescent="0.25"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</row>
    <row r="2881" spans="2:38" x14ac:dyDescent="0.25"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</row>
    <row r="2882" spans="2:38" x14ac:dyDescent="0.25"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</row>
    <row r="2883" spans="2:38" x14ac:dyDescent="0.25"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</row>
    <row r="2884" spans="2:38" x14ac:dyDescent="0.25"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</row>
    <row r="2885" spans="2:38" x14ac:dyDescent="0.25"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</row>
    <row r="2886" spans="2:38" x14ac:dyDescent="0.25"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</row>
    <row r="2887" spans="2:38" x14ac:dyDescent="0.25"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</row>
    <row r="2888" spans="2:38" x14ac:dyDescent="0.25"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</row>
    <row r="2889" spans="2:38" x14ac:dyDescent="0.25"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</row>
    <row r="2890" spans="2:38" x14ac:dyDescent="0.25"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</row>
    <row r="2891" spans="2:38" x14ac:dyDescent="0.25"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</row>
    <row r="2892" spans="2:38" x14ac:dyDescent="0.25"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</row>
    <row r="2893" spans="2:38" x14ac:dyDescent="0.25"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</row>
    <row r="2894" spans="2:38" x14ac:dyDescent="0.25"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</row>
    <row r="2895" spans="2:38" x14ac:dyDescent="0.25"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</row>
    <row r="2896" spans="2:38" x14ac:dyDescent="0.25"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</row>
    <row r="2897" spans="2:38" x14ac:dyDescent="0.25"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</row>
    <row r="2898" spans="2:38" x14ac:dyDescent="0.25"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</row>
    <row r="2899" spans="2:38" x14ac:dyDescent="0.25"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</row>
    <row r="2900" spans="2:38" x14ac:dyDescent="0.25"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</row>
    <row r="2901" spans="2:38" x14ac:dyDescent="0.25"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</row>
    <row r="2902" spans="2:38" x14ac:dyDescent="0.25"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</row>
    <row r="2903" spans="2:38" x14ac:dyDescent="0.25"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</row>
    <row r="2904" spans="2:38" x14ac:dyDescent="0.25"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</row>
    <row r="2905" spans="2:38" x14ac:dyDescent="0.25"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</row>
    <row r="2906" spans="2:38" x14ac:dyDescent="0.25"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</row>
    <row r="2907" spans="2:38" x14ac:dyDescent="0.25"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</row>
    <row r="2908" spans="2:38" x14ac:dyDescent="0.25"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</row>
    <row r="2909" spans="2:38" x14ac:dyDescent="0.25"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</row>
    <row r="2910" spans="2:38" x14ac:dyDescent="0.25"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</row>
    <row r="2911" spans="2:38" x14ac:dyDescent="0.25"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</row>
    <row r="2912" spans="2:38" x14ac:dyDescent="0.25"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</row>
    <row r="2913" spans="2:38" x14ac:dyDescent="0.25"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</row>
    <row r="2914" spans="2:38" x14ac:dyDescent="0.25"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</row>
    <row r="2915" spans="2:38" x14ac:dyDescent="0.25"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</row>
    <row r="2916" spans="2:38" x14ac:dyDescent="0.25"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</row>
    <row r="2917" spans="2:38" x14ac:dyDescent="0.25"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</row>
    <row r="2918" spans="2:38" x14ac:dyDescent="0.25"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</row>
    <row r="2919" spans="2:38" x14ac:dyDescent="0.25"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</row>
    <row r="2920" spans="2:38" x14ac:dyDescent="0.25"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</row>
    <row r="2921" spans="2:38" x14ac:dyDescent="0.25"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</row>
    <row r="2922" spans="2:38" x14ac:dyDescent="0.25"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</row>
    <row r="2923" spans="2:38" x14ac:dyDescent="0.25"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</row>
    <row r="2924" spans="2:38" x14ac:dyDescent="0.25"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</row>
    <row r="2925" spans="2:38" x14ac:dyDescent="0.25"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</row>
    <row r="2926" spans="2:38" x14ac:dyDescent="0.25"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</row>
    <row r="2927" spans="2:38" x14ac:dyDescent="0.25"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</row>
    <row r="2928" spans="2:38" x14ac:dyDescent="0.25"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</row>
    <row r="2929" spans="2:38" x14ac:dyDescent="0.25"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</row>
    <row r="2930" spans="2:38" x14ac:dyDescent="0.25"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</row>
    <row r="2931" spans="2:38" x14ac:dyDescent="0.25"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</row>
    <row r="2932" spans="2:38" x14ac:dyDescent="0.25"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</row>
    <row r="2933" spans="2:38" x14ac:dyDescent="0.25"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</row>
    <row r="2934" spans="2:38" x14ac:dyDescent="0.25"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</row>
    <row r="2935" spans="2:38" x14ac:dyDescent="0.25"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</row>
    <row r="2936" spans="2:38" x14ac:dyDescent="0.25"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</row>
    <row r="2937" spans="2:38" x14ac:dyDescent="0.25"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</row>
    <row r="2938" spans="2:38" x14ac:dyDescent="0.25"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</row>
    <row r="2939" spans="2:38" x14ac:dyDescent="0.25"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</row>
    <row r="2940" spans="2:38" x14ac:dyDescent="0.25"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</row>
    <row r="2941" spans="2:38" x14ac:dyDescent="0.25"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</row>
    <row r="2942" spans="2:38" x14ac:dyDescent="0.25"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</row>
    <row r="2943" spans="2:38" x14ac:dyDescent="0.25"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</row>
    <row r="2944" spans="2:38" x14ac:dyDescent="0.25"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</row>
    <row r="2945" spans="2:38" x14ac:dyDescent="0.25"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</row>
    <row r="2946" spans="2:38" x14ac:dyDescent="0.25"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</row>
    <row r="2947" spans="2:38" x14ac:dyDescent="0.25"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</row>
    <row r="2948" spans="2:38" x14ac:dyDescent="0.25"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</row>
    <row r="2949" spans="2:38" x14ac:dyDescent="0.25"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</row>
    <row r="2950" spans="2:38" x14ac:dyDescent="0.25"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</row>
    <row r="2951" spans="2:38" x14ac:dyDescent="0.25"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</row>
    <row r="2952" spans="2:38" x14ac:dyDescent="0.25"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</row>
    <row r="2953" spans="2:38" x14ac:dyDescent="0.25"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</row>
    <row r="2954" spans="2:38" x14ac:dyDescent="0.25"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</row>
    <row r="2955" spans="2:38" x14ac:dyDescent="0.25"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</row>
    <row r="2956" spans="2:38" x14ac:dyDescent="0.25"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</row>
    <row r="2957" spans="2:38" x14ac:dyDescent="0.25"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</row>
    <row r="2958" spans="2:38" x14ac:dyDescent="0.25"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</row>
    <row r="2959" spans="2:38" x14ac:dyDescent="0.25"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</row>
    <row r="2960" spans="2:38" x14ac:dyDescent="0.25"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</row>
    <row r="2961" spans="2:38" x14ac:dyDescent="0.25"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</row>
    <row r="2962" spans="2:38" x14ac:dyDescent="0.25"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</row>
    <row r="2963" spans="2:38" x14ac:dyDescent="0.25"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</row>
    <row r="2964" spans="2:38" x14ac:dyDescent="0.25"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</row>
    <row r="2965" spans="2:38" x14ac:dyDescent="0.25"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</row>
    <row r="2966" spans="2:38" x14ac:dyDescent="0.25"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</row>
    <row r="2967" spans="2:38" x14ac:dyDescent="0.25"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</row>
    <row r="2968" spans="2:38" x14ac:dyDescent="0.25"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</row>
    <row r="2969" spans="2:38" x14ac:dyDescent="0.25"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</row>
    <row r="2970" spans="2:38" x14ac:dyDescent="0.25"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</row>
    <row r="2971" spans="2:38" x14ac:dyDescent="0.25"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</row>
    <row r="2972" spans="2:38" x14ac:dyDescent="0.25"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</row>
    <row r="2973" spans="2:38" x14ac:dyDescent="0.25"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</row>
    <row r="2974" spans="2:38" x14ac:dyDescent="0.25"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</row>
    <row r="2975" spans="2:38" x14ac:dyDescent="0.25"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</row>
    <row r="2976" spans="2:38" x14ac:dyDescent="0.25"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</row>
    <row r="2977" spans="2:38" x14ac:dyDescent="0.25"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</row>
    <row r="2978" spans="2:38" x14ac:dyDescent="0.25"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</row>
    <row r="2979" spans="2:38" x14ac:dyDescent="0.25"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</row>
    <row r="2980" spans="2:38" x14ac:dyDescent="0.25"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</row>
    <row r="2981" spans="2:38" x14ac:dyDescent="0.25"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</row>
    <row r="2982" spans="2:38" x14ac:dyDescent="0.25"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</row>
    <row r="2983" spans="2:38" x14ac:dyDescent="0.25"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</row>
    <row r="2984" spans="2:38" x14ac:dyDescent="0.25"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</row>
    <row r="2985" spans="2:38" x14ac:dyDescent="0.25"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</row>
    <row r="2986" spans="2:38" x14ac:dyDescent="0.25"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</row>
    <row r="2987" spans="2:38" x14ac:dyDescent="0.25"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</row>
    <row r="2988" spans="2:38" x14ac:dyDescent="0.25"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</row>
    <row r="2989" spans="2:38" x14ac:dyDescent="0.25"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</row>
    <row r="2990" spans="2:38" x14ac:dyDescent="0.25"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</row>
    <row r="2991" spans="2:38" x14ac:dyDescent="0.25"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</row>
    <row r="2992" spans="2:38" x14ac:dyDescent="0.25"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</row>
    <row r="2993" spans="2:38" x14ac:dyDescent="0.25"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</row>
    <row r="2994" spans="2:38" x14ac:dyDescent="0.25"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</row>
    <row r="2995" spans="2:38" x14ac:dyDescent="0.25"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</row>
    <row r="2996" spans="2:38" x14ac:dyDescent="0.25"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</row>
    <row r="2997" spans="2:38" x14ac:dyDescent="0.25"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</row>
    <row r="2998" spans="2:38" x14ac:dyDescent="0.25"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</row>
    <row r="2999" spans="2:38" x14ac:dyDescent="0.25"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</row>
    <row r="3000" spans="2:38" x14ac:dyDescent="0.25"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</row>
    <row r="3001" spans="2:38" x14ac:dyDescent="0.25"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</row>
    <row r="3002" spans="2:38" x14ac:dyDescent="0.25"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</row>
    <row r="3003" spans="2:38" x14ac:dyDescent="0.25"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</row>
    <row r="3004" spans="2:38" x14ac:dyDescent="0.25"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</row>
    <row r="3005" spans="2:38" x14ac:dyDescent="0.25"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</row>
    <row r="3006" spans="2:38" x14ac:dyDescent="0.25"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</row>
    <row r="3007" spans="2:38" x14ac:dyDescent="0.25"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</row>
    <row r="3008" spans="2:38" x14ac:dyDescent="0.25"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</row>
    <row r="3009" spans="2:38" x14ac:dyDescent="0.25"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</row>
    <row r="3010" spans="2:38" x14ac:dyDescent="0.25"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</row>
    <row r="3011" spans="2:38" x14ac:dyDescent="0.25"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</row>
    <row r="3012" spans="2:38" x14ac:dyDescent="0.25"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</row>
    <row r="3013" spans="2:38" x14ac:dyDescent="0.25"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</row>
    <row r="3014" spans="2:38" x14ac:dyDescent="0.25"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</row>
    <row r="3015" spans="2:38" x14ac:dyDescent="0.25"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</row>
    <row r="3016" spans="2:38" x14ac:dyDescent="0.25"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</row>
    <row r="3017" spans="2:38" x14ac:dyDescent="0.25"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</row>
    <row r="3018" spans="2:38" x14ac:dyDescent="0.25"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</row>
    <row r="3019" spans="2:38" x14ac:dyDescent="0.25"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</row>
    <row r="3020" spans="2:38" x14ac:dyDescent="0.25"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</row>
    <row r="3021" spans="2:38" x14ac:dyDescent="0.25"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</row>
    <row r="3022" spans="2:38" x14ac:dyDescent="0.25"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</row>
    <row r="3023" spans="2:38" x14ac:dyDescent="0.25"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</row>
    <row r="3024" spans="2:38" x14ac:dyDescent="0.25"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</row>
    <row r="3025" spans="2:38" x14ac:dyDescent="0.25"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</row>
    <row r="3026" spans="2:38" x14ac:dyDescent="0.25"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</row>
    <row r="3027" spans="2:38" x14ac:dyDescent="0.25"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</row>
    <row r="3028" spans="2:38" x14ac:dyDescent="0.25"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</row>
    <row r="3029" spans="2:38" x14ac:dyDescent="0.25"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</row>
    <row r="3030" spans="2:38" x14ac:dyDescent="0.25"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</row>
    <row r="3031" spans="2:38" x14ac:dyDescent="0.25"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</row>
    <row r="3032" spans="2:38" x14ac:dyDescent="0.25"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</row>
    <row r="3033" spans="2:38" x14ac:dyDescent="0.25"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</row>
    <row r="3034" spans="2:38" x14ac:dyDescent="0.25"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</row>
    <row r="3035" spans="2:38" x14ac:dyDescent="0.25"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</row>
    <row r="3036" spans="2:38" x14ac:dyDescent="0.25"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</row>
    <row r="3037" spans="2:38" x14ac:dyDescent="0.25"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</row>
    <row r="3038" spans="2:38" x14ac:dyDescent="0.25"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</row>
    <row r="3039" spans="2:38" x14ac:dyDescent="0.25"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</row>
    <row r="3040" spans="2:38" x14ac:dyDescent="0.25"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</row>
    <row r="3041" spans="2:38" x14ac:dyDescent="0.25"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</row>
    <row r="3042" spans="2:38" x14ac:dyDescent="0.25"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</row>
    <row r="3043" spans="2:38" x14ac:dyDescent="0.25"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</row>
    <row r="3044" spans="2:38" x14ac:dyDescent="0.25"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</row>
    <row r="3045" spans="2:38" x14ac:dyDescent="0.25"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</row>
    <row r="3046" spans="2:38" x14ac:dyDescent="0.25"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</row>
    <row r="3047" spans="2:38" x14ac:dyDescent="0.25"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</row>
    <row r="3048" spans="2:38" x14ac:dyDescent="0.25"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</row>
    <row r="3049" spans="2:38" x14ac:dyDescent="0.25"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</row>
    <row r="3050" spans="2:38" x14ac:dyDescent="0.25"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</row>
    <row r="3051" spans="2:38" x14ac:dyDescent="0.25"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</row>
    <row r="3052" spans="2:38" x14ac:dyDescent="0.25"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</row>
    <row r="3053" spans="2:38" x14ac:dyDescent="0.25"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</row>
    <row r="3054" spans="2:38" x14ac:dyDescent="0.25"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</row>
    <row r="3055" spans="2:38" x14ac:dyDescent="0.25"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</row>
    <row r="3056" spans="2:38" x14ac:dyDescent="0.25"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</row>
    <row r="3057" spans="2:38" x14ac:dyDescent="0.25"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</row>
    <row r="3058" spans="2:38" x14ac:dyDescent="0.25"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</row>
    <row r="3059" spans="2:38" x14ac:dyDescent="0.25"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</row>
    <row r="3060" spans="2:38" x14ac:dyDescent="0.25"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</row>
    <row r="3061" spans="2:38" x14ac:dyDescent="0.25"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</row>
    <row r="3062" spans="2:38" x14ac:dyDescent="0.25"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</row>
    <row r="3063" spans="2:38" x14ac:dyDescent="0.25"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</row>
    <row r="3064" spans="2:38" x14ac:dyDescent="0.25"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</row>
    <row r="3065" spans="2:38" x14ac:dyDescent="0.25"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</row>
    <row r="3066" spans="2:38" x14ac:dyDescent="0.25"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</row>
    <row r="3067" spans="2:38" x14ac:dyDescent="0.25"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</row>
    <row r="3068" spans="2:38" x14ac:dyDescent="0.25"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</row>
    <row r="3069" spans="2:38" x14ac:dyDescent="0.25"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</row>
    <row r="3070" spans="2:38" x14ac:dyDescent="0.25"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</row>
    <row r="3071" spans="2:38" x14ac:dyDescent="0.25"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</row>
    <row r="3072" spans="2:38" x14ac:dyDescent="0.25"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</row>
    <row r="3073" spans="2:38" x14ac:dyDescent="0.25"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</row>
    <row r="3074" spans="2:38" x14ac:dyDescent="0.25"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</row>
    <row r="3075" spans="2:38" x14ac:dyDescent="0.25"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</row>
    <row r="3076" spans="2:38" x14ac:dyDescent="0.25"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</row>
    <row r="3077" spans="2:38" x14ac:dyDescent="0.25"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</row>
    <row r="3078" spans="2:38" x14ac:dyDescent="0.25"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</row>
    <row r="3079" spans="2:38" x14ac:dyDescent="0.25"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</row>
    <row r="3080" spans="2:38" x14ac:dyDescent="0.25"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</row>
    <row r="3081" spans="2:38" x14ac:dyDescent="0.25"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</row>
    <row r="3082" spans="2:38" x14ac:dyDescent="0.25"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</row>
    <row r="3083" spans="2:38" x14ac:dyDescent="0.25"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</row>
    <row r="3084" spans="2:38" x14ac:dyDescent="0.25"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</row>
    <row r="3085" spans="2:38" x14ac:dyDescent="0.25"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</row>
    <row r="3086" spans="2:38" x14ac:dyDescent="0.25"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</row>
    <row r="3087" spans="2:38" x14ac:dyDescent="0.25"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</row>
    <row r="3088" spans="2:38" x14ac:dyDescent="0.25"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</row>
    <row r="3089" spans="2:38" x14ac:dyDescent="0.25"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</row>
    <row r="3090" spans="2:38" x14ac:dyDescent="0.25"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</row>
    <row r="3091" spans="2:38" x14ac:dyDescent="0.25"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</row>
    <row r="3092" spans="2:38" x14ac:dyDescent="0.25"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</row>
    <row r="3093" spans="2:38" x14ac:dyDescent="0.25">
      <c r="E3093" s="1"/>
    </row>
  </sheetData>
  <phoneticPr fontId="13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463E5E62BF724086D347C959262467" ma:contentTypeVersion="17" ma:contentTypeDescription="Create a new document." ma:contentTypeScope="" ma:versionID="d5fb31da9a69ab909e9c794f9fb151bd">
  <xsd:schema xmlns:xsd="http://www.w3.org/2001/XMLSchema" xmlns:xs="http://www.w3.org/2001/XMLSchema" xmlns:p="http://schemas.microsoft.com/office/2006/metadata/properties" xmlns:ns2="58dd876c-ba06-4341-9d47-b53ee198fe78" xmlns:ns3="cce62ca5-22ea-47d8-bfd0-cf180537c997" targetNamespace="http://schemas.microsoft.com/office/2006/metadata/properties" ma:root="true" ma:fieldsID="89349fb864ef67cc53d88d2da92ebc81" ns2:_="" ns3:_="">
    <xsd:import namespace="58dd876c-ba06-4341-9d47-b53ee198fe78"/>
    <xsd:import namespace="cce62ca5-22ea-47d8-bfd0-cf180537c99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LengthInSecond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dd876c-ba06-4341-9d47-b53ee198fe7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6d97f2f-934a-4e13-aef3-d0f00853201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e62ca5-22ea-47d8-bfd0-cf180537c99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4787cdf0-0bfe-4b44-926d-f49baf1faca0}" ma:internalName="TaxCatchAll" ma:showField="CatchAllData" ma:web="cce62ca5-22ea-47d8-bfd0-cf180537c99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8dd876c-ba06-4341-9d47-b53ee198fe78">
      <Terms xmlns="http://schemas.microsoft.com/office/infopath/2007/PartnerControls"/>
    </lcf76f155ced4ddcb4097134ff3c332f>
    <TaxCatchAll xmlns="cce62ca5-22ea-47d8-bfd0-cf180537c997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4BF72D-5F58-4979-BCE5-57423AF7D2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8dd876c-ba06-4341-9d47-b53ee198fe78"/>
    <ds:schemaRef ds:uri="cce62ca5-22ea-47d8-bfd0-cf180537c9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BE2FEED-3768-404A-9B03-C6097C197887}">
  <ds:schemaRefs>
    <ds:schemaRef ds:uri="http://purl.org/dc/terms/"/>
    <ds:schemaRef ds:uri="58dd876c-ba06-4341-9d47-b53ee198fe78"/>
    <ds:schemaRef ds:uri="http://purl.org/dc/elements/1.1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cce62ca5-22ea-47d8-bfd0-cf180537c997"/>
    <ds:schemaRef ds:uri="http://schemas.microsoft.com/office/2006/documentManagement/type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B3BF507-ABD9-4F4C-B15A-9184338D890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Outcomes</vt:lpstr>
      <vt:lpstr>Inputs</vt:lpstr>
      <vt:lpstr>Annual Preformance Data</vt:lpstr>
      <vt:lpstr>Historic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Chloe Finn</dc:creator>
  <cp:lastModifiedBy>Chloe Finn</cp:lastModifiedBy>
  <dcterms:created xsi:type="dcterms:W3CDTF">2024-12-16T09:06:46Z</dcterms:created>
  <dcterms:modified xsi:type="dcterms:W3CDTF">2025-01-29T06:12:59Z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0x010100BE463E5E62BF724086D347C959262467</vt:lpwstr>
  </property>
  <property fmtid="{D5CDD505-2E9C-101B-9397-08002B2CF9AE}" pid="3" name="MediaServiceImageTags">
    <vt:lpwstr/>
  </property>
</Properties>
</file>